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OLE_LINK2" localSheetId="0">Sheet1!$A$3</definedName>
  </definedNames>
  <calcPr calcId="125725"/>
</workbook>
</file>

<file path=xl/calcChain.xml><?xml version="1.0" encoding="utf-8"?>
<calcChain xmlns="http://schemas.openxmlformats.org/spreadsheetml/2006/main">
  <c r="J5" i="1"/>
  <c r="J7"/>
  <c r="J8"/>
  <c r="J9"/>
  <c r="J10"/>
  <c r="J11"/>
  <c r="J12"/>
  <c r="J13"/>
  <c r="J14"/>
  <c r="J15"/>
  <c r="J16"/>
  <c r="J17"/>
  <c r="J18"/>
  <c r="J19"/>
  <c r="J20"/>
  <c r="J21"/>
  <c r="J23"/>
  <c r="J22"/>
  <c r="J24"/>
  <c r="J26"/>
  <c r="J25"/>
  <c r="J27"/>
  <c r="J28"/>
  <c r="J6"/>
  <c r="H5"/>
  <c r="K5" s="1"/>
  <c r="L5" s="1"/>
  <c r="H7"/>
  <c r="K7" s="1"/>
  <c r="L7" s="1"/>
  <c r="H8"/>
  <c r="K8" s="1"/>
  <c r="L8" s="1"/>
  <c r="H9"/>
  <c r="K9" s="1"/>
  <c r="L9" s="1"/>
  <c r="H10"/>
  <c r="K10" s="1"/>
  <c r="L10" s="1"/>
  <c r="H11"/>
  <c r="K11" s="1"/>
  <c r="L11" s="1"/>
  <c r="H12"/>
  <c r="K12" s="1"/>
  <c r="L12" s="1"/>
  <c r="H13"/>
  <c r="K13" s="1"/>
  <c r="L13" s="1"/>
  <c r="H14"/>
  <c r="K14" s="1"/>
  <c r="L14" s="1"/>
  <c r="H15"/>
  <c r="K15" s="1"/>
  <c r="L15" s="1"/>
  <c r="H16"/>
  <c r="K16" s="1"/>
  <c r="L16" s="1"/>
  <c r="H17"/>
  <c r="K17" s="1"/>
  <c r="L17" s="1"/>
  <c r="H18"/>
  <c r="K18" s="1"/>
  <c r="L18" s="1"/>
  <c r="H19"/>
  <c r="K19" s="1"/>
  <c r="L19" s="1"/>
  <c r="H20"/>
  <c r="K20" s="1"/>
  <c r="L20" s="1"/>
  <c r="H21"/>
  <c r="K21" s="1"/>
  <c r="L21" s="1"/>
  <c r="H23"/>
  <c r="K23" s="1"/>
  <c r="L23" s="1"/>
  <c r="H22"/>
  <c r="K22" s="1"/>
  <c r="L22" s="1"/>
  <c r="H24"/>
  <c r="K24" s="1"/>
  <c r="L24" s="1"/>
  <c r="H26"/>
  <c r="K26" s="1"/>
  <c r="L26" s="1"/>
  <c r="H25"/>
  <c r="K25" s="1"/>
  <c r="L25" s="1"/>
  <c r="H27"/>
  <c r="K27" s="1"/>
  <c r="L27" s="1"/>
  <c r="H28"/>
  <c r="K28" s="1"/>
  <c r="L28" s="1"/>
  <c r="H6"/>
  <c r="K6" s="1"/>
  <c r="L6" s="1"/>
  <c r="F5"/>
  <c r="M5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3"/>
  <c r="M23" s="1"/>
  <c r="F22"/>
  <c r="F24"/>
  <c r="F26"/>
  <c r="M26" s="1"/>
  <c r="F25"/>
  <c r="M25" s="1"/>
  <c r="F27"/>
  <c r="M27" s="1"/>
  <c r="F28"/>
  <c r="M28" s="1"/>
  <c r="F6"/>
  <c r="M6" s="1"/>
  <c r="M24" l="1"/>
  <c r="M22"/>
</calcChain>
</file>

<file path=xl/sharedStrings.xml><?xml version="1.0" encoding="utf-8"?>
<sst xmlns="http://schemas.openxmlformats.org/spreadsheetml/2006/main" count="66" uniqueCount="49">
  <si>
    <t>笔试合成分</t>
  </si>
  <si>
    <t>专业测试成绩</t>
  </si>
  <si>
    <t>专业成绩合成分</t>
  </si>
  <si>
    <t>总成绩</t>
  </si>
  <si>
    <t>名次</t>
  </si>
  <si>
    <r>
      <t>笔试成绩</t>
    </r>
    <r>
      <rPr>
        <sz val="10.5"/>
        <color theme="1"/>
        <rFont val="Calibri"/>
        <family val="2"/>
      </rPr>
      <t>÷2÷1.5×0.5</t>
    </r>
  </si>
  <si>
    <r>
      <t>面试成绩</t>
    </r>
    <r>
      <rPr>
        <sz val="10.5"/>
        <color theme="1"/>
        <rFont val="Calibri"/>
        <family val="2"/>
      </rPr>
      <t>×0.4</t>
    </r>
  </si>
  <si>
    <r>
      <t>试讲成绩</t>
    </r>
    <r>
      <rPr>
        <sz val="10.5"/>
        <color theme="1"/>
        <rFont val="Calibri"/>
        <family val="2"/>
      </rPr>
      <t>×0.6</t>
    </r>
  </si>
  <si>
    <t>招聘单位</t>
    <phoneticPr fontId="1" type="noConversion"/>
  </si>
  <si>
    <t>职位代码</t>
    <phoneticPr fontId="1" type="noConversion"/>
  </si>
  <si>
    <t>笔试成绩</t>
    <phoneticPr fontId="1" type="noConversion"/>
  </si>
  <si>
    <t>面试 成绩</t>
    <phoneticPr fontId="1" type="noConversion"/>
  </si>
  <si>
    <t>试讲 成绩</t>
    <phoneticPr fontId="1" type="noConversion"/>
  </si>
  <si>
    <t>面试  合成分</t>
    <phoneticPr fontId="1" type="noConversion"/>
  </si>
  <si>
    <t>试讲  合成分</t>
    <phoneticPr fontId="1" type="noConversion"/>
  </si>
  <si>
    <t>招聘计划数</t>
    <phoneticPr fontId="1" type="noConversion"/>
  </si>
  <si>
    <r>
      <t>专业测试成绩</t>
    </r>
    <r>
      <rPr>
        <sz val="10.5"/>
        <color theme="1"/>
        <rFont val="Calibri"/>
        <family val="2"/>
      </rPr>
      <t>×0.5</t>
    </r>
    <phoneticPr fontId="1" type="noConversion"/>
  </si>
  <si>
    <t>准考证号码</t>
    <phoneticPr fontId="1" type="noConversion"/>
  </si>
  <si>
    <t xml:space="preserve">省农业农村厅2020年度事业单位招聘成绩汇总表 (二)
</t>
    <phoneticPr fontId="1" type="noConversion"/>
  </si>
  <si>
    <t>安徽电气工程学校</t>
    <phoneticPr fontId="1" type="noConversion"/>
  </si>
  <si>
    <t>3134301202908</t>
  </si>
  <si>
    <t>3134301202906</t>
  </si>
  <si>
    <t>3134301202905</t>
  </si>
  <si>
    <t>3134301202921</t>
  </si>
  <si>
    <t>3134301202913</t>
  </si>
  <si>
    <t>3134301202917</t>
  </si>
  <si>
    <t>3134301203008</t>
  </si>
  <si>
    <t>3134301203109</t>
  </si>
  <si>
    <t>3134301203201</t>
  </si>
  <si>
    <t>3134301203301</t>
  </si>
  <si>
    <t>3134301203225</t>
  </si>
  <si>
    <t>3134301203312</t>
  </si>
  <si>
    <t>3134301203401</t>
  </si>
  <si>
    <t>3134301203404</t>
  </si>
  <si>
    <t>3134301203405</t>
  </si>
  <si>
    <t>2134300804426</t>
  </si>
  <si>
    <t>2134300804528</t>
  </si>
  <si>
    <t>2134300804225</t>
  </si>
  <si>
    <t>2134300804307</t>
  </si>
  <si>
    <t>2134300900203</t>
  </si>
  <si>
    <t>2134300900210</t>
  </si>
  <si>
    <t>2134300900207</t>
  </si>
  <si>
    <t>2134300900307</t>
  </si>
  <si>
    <t>2134300900224</t>
  </si>
  <si>
    <t>3</t>
    <phoneticPr fontId="1" type="noConversion"/>
  </si>
  <si>
    <t>2</t>
    <phoneticPr fontId="1" type="noConversion"/>
  </si>
  <si>
    <t>1</t>
    <phoneticPr fontId="1" type="noConversion"/>
  </si>
  <si>
    <t>4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</si>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</sst>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5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仿宋_GB2312"/>
      <family val="1"/>
      <charset val="134"/>
    </font>
    <font>
      <sz val="12"/>
      <color theme="1"/>
      <name val="仿宋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topLeftCell="A13" workbookViewId="0">
      <selection activeCell="D5" sqref="D1:D1048576"/>
    </sheetView>
  </sheetViews>
  <sheetFormatPr defaultRowHeight="13.5"/>
  <cols>
    <col min="1" max="1" width="5" customWidth="1"/>
    <col min="2" max="2" width="10.375" customWidth="1"/>
    <col min="3" max="3" width="6.625" customWidth="1"/>
    <col min="4" max="4" width="15.625" style="1" customWidth="1"/>
    <col min="5" max="5" width="7.75" style="8" customWidth="1"/>
    <col min="6" max="6" width="11.5" style="8" customWidth="1"/>
    <col min="7" max="7" width="9" style="8"/>
    <col min="8" max="8" width="7.5" style="8" customWidth="1"/>
    <col min="9" max="9" width="9" style="8"/>
    <col min="10" max="10" width="6.875" style="8" customWidth="1"/>
    <col min="11" max="11" width="8.25" style="8" customWidth="1"/>
    <col min="12" max="12" width="9.5" style="8" customWidth="1"/>
    <col min="13" max="13" width="7.5" style="8" customWidth="1"/>
    <col min="14" max="14" width="6.375" style="1" customWidth="1"/>
  </cols>
  <sheetData>
    <row r="1" spans="1:20" ht="28.5" customHeight="1">
      <c r="A1" s="13" t="s">
        <v>18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0" ht="20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0" ht="32.25" customHeight="1">
      <c r="A3" s="15" t="s">
        <v>8</v>
      </c>
      <c r="B3" s="16" t="s">
        <v>9</v>
      </c>
      <c r="C3" s="16" t="s">
        <v>15</v>
      </c>
      <c r="D3" s="20" t="s">
        <v>17</v>
      </c>
      <c r="E3" s="18" t="s">
        <v>10</v>
      </c>
      <c r="F3" s="4" t="s">
        <v>0</v>
      </c>
      <c r="G3" s="18" t="s">
        <v>11</v>
      </c>
      <c r="H3" s="4" t="s">
        <v>13</v>
      </c>
      <c r="I3" s="18" t="s">
        <v>12</v>
      </c>
      <c r="J3" s="4" t="s">
        <v>14</v>
      </c>
      <c r="K3" s="18" t="s">
        <v>1</v>
      </c>
      <c r="L3" s="4" t="s">
        <v>2</v>
      </c>
      <c r="M3" s="18" t="s">
        <v>3</v>
      </c>
      <c r="N3" s="20" t="s">
        <v>4</v>
      </c>
    </row>
    <row r="4" spans="1:20" ht="40.5" customHeight="1">
      <c r="A4" s="15"/>
      <c r="B4" s="17"/>
      <c r="C4" s="17"/>
      <c r="D4" s="21"/>
      <c r="E4" s="19"/>
      <c r="F4" s="5" t="s">
        <v>5</v>
      </c>
      <c r="G4" s="19"/>
      <c r="H4" s="5" t="s">
        <v>6</v>
      </c>
      <c r="I4" s="19"/>
      <c r="J4" s="5" t="s">
        <v>7</v>
      </c>
      <c r="K4" s="19"/>
      <c r="L4" s="5" t="s">
        <v>16</v>
      </c>
      <c r="M4" s="19"/>
      <c r="N4" s="21"/>
    </row>
    <row r="5" spans="1:20" ht="21.95" customHeight="1">
      <c r="A5" s="22" t="s">
        <v>19</v>
      </c>
      <c r="B5" s="23">
        <v>3000257</v>
      </c>
      <c r="C5" s="10">
        <v>1</v>
      </c>
      <c r="D5" s="3" t="s">
        <v>21</v>
      </c>
      <c r="E5" s="6">
        <v>185.5</v>
      </c>
      <c r="F5" s="7">
        <f>E5/2/1.5*0.5</f>
        <v>30.916666666666668</v>
      </c>
      <c r="G5" s="7">
        <v>79.2</v>
      </c>
      <c r="H5" s="7">
        <f>G5*0.4</f>
        <v>31.680000000000003</v>
      </c>
      <c r="I5" s="7">
        <v>84.3</v>
      </c>
      <c r="J5" s="7">
        <f>I5*0.6</f>
        <v>50.58</v>
      </c>
      <c r="K5" s="7">
        <f>H5+J5</f>
        <v>82.26</v>
      </c>
      <c r="L5" s="7">
        <f>K5*0.5</f>
        <v>41.13</v>
      </c>
      <c r="M5" s="7">
        <f>F5+L5</f>
        <v>72.046666666666667</v>
      </c>
      <c r="N5" s="9">
        <v>1</v>
      </c>
      <c r="T5" s="2"/>
    </row>
    <row r="6" spans="1:20" ht="21.95" customHeight="1">
      <c r="A6" s="22"/>
      <c r="B6" s="23"/>
      <c r="C6" s="11"/>
      <c r="D6" s="3" t="s">
        <v>20</v>
      </c>
      <c r="E6" s="6">
        <v>187.5</v>
      </c>
      <c r="F6" s="7">
        <f>E6/2/1.5*0.5</f>
        <v>31.25</v>
      </c>
      <c r="G6" s="7">
        <v>76.900000000000006</v>
      </c>
      <c r="H6" s="7">
        <f>G6*0.4</f>
        <v>30.760000000000005</v>
      </c>
      <c r="I6" s="7">
        <v>81.400000000000006</v>
      </c>
      <c r="J6" s="7">
        <f>I6*0.6</f>
        <v>48.84</v>
      </c>
      <c r="K6" s="7">
        <f>H6+J6</f>
        <v>79.600000000000009</v>
      </c>
      <c r="L6" s="7">
        <f>K6*0.5</f>
        <v>39.800000000000004</v>
      </c>
      <c r="M6" s="7">
        <f>F6+L6</f>
        <v>71.050000000000011</v>
      </c>
      <c r="N6" s="9">
        <v>2</v>
      </c>
      <c r="T6" s="2"/>
    </row>
    <row r="7" spans="1:20" ht="21.95" customHeight="1">
      <c r="A7" s="22"/>
      <c r="B7" s="23"/>
      <c r="C7" s="12"/>
      <c r="D7" s="3" t="s">
        <v>22</v>
      </c>
      <c r="E7" s="6">
        <v>178.5</v>
      </c>
      <c r="F7" s="7">
        <f t="shared" ref="F7:F28" si="0">E7/2/1.5*0.5</f>
        <v>29.75</v>
      </c>
      <c r="G7" s="7">
        <v>78.599999999999994</v>
      </c>
      <c r="H7" s="7">
        <f t="shared" ref="H7:H28" si="1">G7*0.4</f>
        <v>31.439999999999998</v>
      </c>
      <c r="I7" s="7">
        <v>80.2</v>
      </c>
      <c r="J7" s="7">
        <f t="shared" ref="J7:J28" si="2">I7*0.6</f>
        <v>48.12</v>
      </c>
      <c r="K7" s="7">
        <f t="shared" ref="K7:K28" si="3">H7+J7</f>
        <v>79.56</v>
      </c>
      <c r="L7" s="7">
        <f t="shared" ref="L7:L28" si="4">K7*0.5</f>
        <v>39.78</v>
      </c>
      <c r="M7" s="7">
        <f t="shared" ref="M7:M28" si="5">F7+L7</f>
        <v>69.53</v>
      </c>
      <c r="N7" s="9" t="s">
        <v>44</v>
      </c>
      <c r="T7" s="2"/>
    </row>
    <row r="8" spans="1:20" ht="21.95" customHeight="1">
      <c r="A8" s="22"/>
      <c r="B8" s="23">
        <v>3000258</v>
      </c>
      <c r="C8" s="10">
        <v>1</v>
      </c>
      <c r="D8" s="3" t="s">
        <v>23</v>
      </c>
      <c r="E8" s="6">
        <v>187</v>
      </c>
      <c r="F8" s="7">
        <f t="shared" si="0"/>
        <v>31.166666666666668</v>
      </c>
      <c r="G8" s="7">
        <v>79.099999999999994</v>
      </c>
      <c r="H8" s="7">
        <f t="shared" si="1"/>
        <v>31.64</v>
      </c>
      <c r="I8" s="7">
        <v>80.599999999999994</v>
      </c>
      <c r="J8" s="7">
        <f t="shared" si="2"/>
        <v>48.359999999999992</v>
      </c>
      <c r="K8" s="7">
        <f t="shared" si="3"/>
        <v>80</v>
      </c>
      <c r="L8" s="7">
        <f t="shared" si="4"/>
        <v>40</v>
      </c>
      <c r="M8" s="7">
        <f t="shared" si="5"/>
        <v>71.166666666666671</v>
      </c>
      <c r="N8" s="9" t="s">
        <v>46</v>
      </c>
      <c r="T8" s="2"/>
    </row>
    <row r="9" spans="1:20" ht="21.95" customHeight="1">
      <c r="A9" s="22"/>
      <c r="B9" s="23"/>
      <c r="C9" s="11"/>
      <c r="D9" s="3" t="s">
        <v>24</v>
      </c>
      <c r="E9" s="6">
        <v>184.5</v>
      </c>
      <c r="F9" s="7">
        <f t="shared" si="0"/>
        <v>30.75</v>
      </c>
      <c r="G9" s="7">
        <v>79.7</v>
      </c>
      <c r="H9" s="7">
        <f t="shared" si="1"/>
        <v>31.880000000000003</v>
      </c>
      <c r="I9" s="7">
        <v>77.599999999999994</v>
      </c>
      <c r="J9" s="7">
        <f t="shared" si="2"/>
        <v>46.559999999999995</v>
      </c>
      <c r="K9" s="7">
        <f t="shared" si="3"/>
        <v>78.44</v>
      </c>
      <c r="L9" s="7">
        <f t="shared" si="4"/>
        <v>39.22</v>
      </c>
      <c r="M9" s="7">
        <f t="shared" si="5"/>
        <v>69.97</v>
      </c>
      <c r="N9" s="9" t="s">
        <v>45</v>
      </c>
      <c r="T9" s="2"/>
    </row>
    <row r="10" spans="1:20" ht="21.95" customHeight="1">
      <c r="A10" s="22"/>
      <c r="B10" s="23"/>
      <c r="C10" s="12"/>
      <c r="D10" s="3" t="s">
        <v>25</v>
      </c>
      <c r="E10" s="6">
        <v>172.5</v>
      </c>
      <c r="F10" s="7">
        <f t="shared" si="0"/>
        <v>28.75</v>
      </c>
      <c r="G10" s="7">
        <v>79.3</v>
      </c>
      <c r="H10" s="7">
        <f t="shared" si="1"/>
        <v>31.72</v>
      </c>
      <c r="I10" s="7">
        <v>78</v>
      </c>
      <c r="J10" s="7">
        <f t="shared" si="2"/>
        <v>46.8</v>
      </c>
      <c r="K10" s="7">
        <f t="shared" si="3"/>
        <v>78.52</v>
      </c>
      <c r="L10" s="7">
        <f t="shared" si="4"/>
        <v>39.26</v>
      </c>
      <c r="M10" s="7">
        <f t="shared" si="5"/>
        <v>68.009999999999991</v>
      </c>
      <c r="N10" s="9" t="s">
        <v>44</v>
      </c>
      <c r="T10" s="2"/>
    </row>
    <row r="11" spans="1:20" ht="21.95" customHeight="1">
      <c r="A11" s="22"/>
      <c r="B11" s="23">
        <v>3000259</v>
      </c>
      <c r="C11" s="10">
        <v>1</v>
      </c>
      <c r="D11" s="3" t="s">
        <v>26</v>
      </c>
      <c r="E11" s="6">
        <v>204.5</v>
      </c>
      <c r="F11" s="7">
        <f t="shared" si="0"/>
        <v>34.083333333333336</v>
      </c>
      <c r="G11" s="7">
        <v>83.2</v>
      </c>
      <c r="H11" s="7">
        <f t="shared" si="1"/>
        <v>33.28</v>
      </c>
      <c r="I11" s="7">
        <v>85.2</v>
      </c>
      <c r="J11" s="7">
        <f t="shared" si="2"/>
        <v>51.12</v>
      </c>
      <c r="K11" s="7">
        <f t="shared" si="3"/>
        <v>84.4</v>
      </c>
      <c r="L11" s="7">
        <f t="shared" si="4"/>
        <v>42.2</v>
      </c>
      <c r="M11" s="7">
        <f t="shared" si="5"/>
        <v>76.283333333333331</v>
      </c>
      <c r="N11" s="9" t="s">
        <v>46</v>
      </c>
      <c r="T11" s="2"/>
    </row>
    <row r="12" spans="1:20" ht="21.95" customHeight="1">
      <c r="A12" s="22"/>
      <c r="B12" s="23"/>
      <c r="C12" s="11"/>
      <c r="D12" s="3" t="s">
        <v>27</v>
      </c>
      <c r="E12" s="6">
        <v>204</v>
      </c>
      <c r="F12" s="7">
        <f t="shared" si="0"/>
        <v>34</v>
      </c>
      <c r="G12" s="7">
        <v>75.400000000000006</v>
      </c>
      <c r="H12" s="7">
        <f t="shared" si="1"/>
        <v>30.160000000000004</v>
      </c>
      <c r="I12" s="7">
        <v>75.8</v>
      </c>
      <c r="J12" s="7">
        <f t="shared" si="2"/>
        <v>45.48</v>
      </c>
      <c r="K12" s="7">
        <f t="shared" si="3"/>
        <v>75.64</v>
      </c>
      <c r="L12" s="7">
        <f t="shared" si="4"/>
        <v>37.82</v>
      </c>
      <c r="M12" s="7">
        <f t="shared" si="5"/>
        <v>71.819999999999993</v>
      </c>
      <c r="N12" s="9" t="s">
        <v>45</v>
      </c>
      <c r="T12" s="2"/>
    </row>
    <row r="13" spans="1:20" ht="21.95" customHeight="1">
      <c r="A13" s="22"/>
      <c r="B13" s="23"/>
      <c r="C13" s="12"/>
      <c r="D13" s="3" t="s">
        <v>28</v>
      </c>
      <c r="E13" s="6">
        <v>195</v>
      </c>
      <c r="F13" s="7">
        <f t="shared" si="0"/>
        <v>32.5</v>
      </c>
      <c r="G13" s="7">
        <v>76.5</v>
      </c>
      <c r="H13" s="7">
        <f t="shared" si="1"/>
        <v>30.6</v>
      </c>
      <c r="I13" s="7">
        <v>77</v>
      </c>
      <c r="J13" s="7">
        <f t="shared" si="2"/>
        <v>46.199999999999996</v>
      </c>
      <c r="K13" s="7">
        <f t="shared" si="3"/>
        <v>76.8</v>
      </c>
      <c r="L13" s="7">
        <f t="shared" si="4"/>
        <v>38.4</v>
      </c>
      <c r="M13" s="7">
        <f t="shared" si="5"/>
        <v>70.900000000000006</v>
      </c>
      <c r="N13" s="9" t="s">
        <v>44</v>
      </c>
      <c r="T13" s="2"/>
    </row>
    <row r="14" spans="1:20" ht="21.95" customHeight="1">
      <c r="A14" s="22"/>
      <c r="B14" s="23">
        <v>3000260</v>
      </c>
      <c r="C14" s="10">
        <v>1</v>
      </c>
      <c r="D14" s="3" t="s">
        <v>29</v>
      </c>
      <c r="E14" s="6">
        <v>203</v>
      </c>
      <c r="F14" s="7">
        <f t="shared" si="0"/>
        <v>33.833333333333336</v>
      </c>
      <c r="G14" s="7">
        <v>79.599999999999994</v>
      </c>
      <c r="H14" s="7">
        <f t="shared" si="1"/>
        <v>31.84</v>
      </c>
      <c r="I14" s="7">
        <v>86.4</v>
      </c>
      <c r="J14" s="7">
        <f t="shared" si="2"/>
        <v>51.84</v>
      </c>
      <c r="K14" s="7">
        <f t="shared" si="3"/>
        <v>83.68</v>
      </c>
      <c r="L14" s="7">
        <f t="shared" si="4"/>
        <v>41.84</v>
      </c>
      <c r="M14" s="7">
        <f t="shared" si="5"/>
        <v>75.673333333333346</v>
      </c>
      <c r="N14" s="9" t="s">
        <v>46</v>
      </c>
      <c r="T14" s="2"/>
    </row>
    <row r="15" spans="1:20" ht="21.95" customHeight="1">
      <c r="A15" s="22"/>
      <c r="B15" s="23"/>
      <c r="C15" s="11"/>
      <c r="D15" s="3" t="s">
        <v>30</v>
      </c>
      <c r="E15" s="6">
        <v>191</v>
      </c>
      <c r="F15" s="7">
        <f t="shared" si="0"/>
        <v>31.833333333333332</v>
      </c>
      <c r="G15" s="7">
        <v>83.2</v>
      </c>
      <c r="H15" s="7">
        <f t="shared" si="1"/>
        <v>33.28</v>
      </c>
      <c r="I15" s="7">
        <v>81.2</v>
      </c>
      <c r="J15" s="7">
        <f t="shared" si="2"/>
        <v>48.72</v>
      </c>
      <c r="K15" s="7">
        <f t="shared" si="3"/>
        <v>82</v>
      </c>
      <c r="L15" s="7">
        <f t="shared" si="4"/>
        <v>41</v>
      </c>
      <c r="M15" s="7">
        <f t="shared" si="5"/>
        <v>72.833333333333329</v>
      </c>
      <c r="N15" s="9" t="s">
        <v>45</v>
      </c>
      <c r="T15" s="2"/>
    </row>
    <row r="16" spans="1:20" ht="21.95" customHeight="1">
      <c r="A16" s="22"/>
      <c r="B16" s="23"/>
      <c r="C16" s="12"/>
      <c r="D16" s="3" t="s">
        <v>31</v>
      </c>
      <c r="E16" s="6">
        <v>191</v>
      </c>
      <c r="F16" s="7">
        <f t="shared" si="0"/>
        <v>31.833333333333332</v>
      </c>
      <c r="G16" s="7">
        <v>74.400000000000006</v>
      </c>
      <c r="H16" s="7">
        <f t="shared" si="1"/>
        <v>29.760000000000005</v>
      </c>
      <c r="I16" s="7">
        <v>80.400000000000006</v>
      </c>
      <c r="J16" s="7">
        <f t="shared" si="2"/>
        <v>48.24</v>
      </c>
      <c r="K16" s="7">
        <f t="shared" si="3"/>
        <v>78</v>
      </c>
      <c r="L16" s="7">
        <f t="shared" si="4"/>
        <v>39</v>
      </c>
      <c r="M16" s="7">
        <f t="shared" si="5"/>
        <v>70.833333333333329</v>
      </c>
      <c r="N16" s="9" t="s">
        <v>44</v>
      </c>
      <c r="T16" s="2"/>
    </row>
    <row r="17" spans="1:20" ht="21.95" customHeight="1">
      <c r="A17" s="22"/>
      <c r="B17" s="23">
        <v>3000261</v>
      </c>
      <c r="C17" s="10">
        <v>1</v>
      </c>
      <c r="D17" s="3" t="s">
        <v>32</v>
      </c>
      <c r="E17" s="6">
        <v>216.5</v>
      </c>
      <c r="F17" s="7">
        <f t="shared" si="0"/>
        <v>36.083333333333336</v>
      </c>
      <c r="G17" s="7">
        <v>79.400000000000006</v>
      </c>
      <c r="H17" s="7">
        <f t="shared" si="1"/>
        <v>31.760000000000005</v>
      </c>
      <c r="I17" s="7">
        <v>79.7</v>
      </c>
      <c r="J17" s="7">
        <f t="shared" si="2"/>
        <v>47.82</v>
      </c>
      <c r="K17" s="7">
        <f t="shared" si="3"/>
        <v>79.580000000000013</v>
      </c>
      <c r="L17" s="7">
        <f t="shared" si="4"/>
        <v>39.790000000000006</v>
      </c>
      <c r="M17" s="7">
        <f t="shared" si="5"/>
        <v>75.873333333333335</v>
      </c>
      <c r="N17" s="9" t="s">
        <v>46</v>
      </c>
      <c r="T17" s="2"/>
    </row>
    <row r="18" spans="1:20" ht="21.95" customHeight="1">
      <c r="A18" s="22"/>
      <c r="B18" s="23"/>
      <c r="C18" s="11"/>
      <c r="D18" s="3" t="s">
        <v>33</v>
      </c>
      <c r="E18" s="6">
        <v>202</v>
      </c>
      <c r="F18" s="7">
        <f t="shared" si="0"/>
        <v>33.666666666666664</v>
      </c>
      <c r="G18" s="7">
        <v>79.2</v>
      </c>
      <c r="H18" s="7">
        <f t="shared" si="1"/>
        <v>31.680000000000003</v>
      </c>
      <c r="I18" s="7">
        <v>76.900000000000006</v>
      </c>
      <c r="J18" s="7">
        <f t="shared" si="2"/>
        <v>46.14</v>
      </c>
      <c r="K18" s="7">
        <f t="shared" si="3"/>
        <v>77.820000000000007</v>
      </c>
      <c r="L18" s="7">
        <f t="shared" si="4"/>
        <v>38.910000000000004</v>
      </c>
      <c r="M18" s="7">
        <f t="shared" si="5"/>
        <v>72.576666666666668</v>
      </c>
      <c r="N18" s="9" t="s">
        <v>45</v>
      </c>
      <c r="T18" s="2"/>
    </row>
    <row r="19" spans="1:20" ht="21.95" customHeight="1">
      <c r="A19" s="22"/>
      <c r="B19" s="23"/>
      <c r="C19" s="12"/>
      <c r="D19" s="3" t="s">
        <v>34</v>
      </c>
      <c r="E19" s="6">
        <v>188.5</v>
      </c>
      <c r="F19" s="7">
        <f t="shared" si="0"/>
        <v>31.416666666666668</v>
      </c>
      <c r="G19" s="7">
        <v>81.8</v>
      </c>
      <c r="H19" s="7">
        <f t="shared" si="1"/>
        <v>32.72</v>
      </c>
      <c r="I19" s="7">
        <v>74.3</v>
      </c>
      <c r="J19" s="7">
        <f t="shared" si="2"/>
        <v>44.58</v>
      </c>
      <c r="K19" s="7">
        <f t="shared" si="3"/>
        <v>77.3</v>
      </c>
      <c r="L19" s="7">
        <f t="shared" si="4"/>
        <v>38.65</v>
      </c>
      <c r="M19" s="7">
        <f t="shared" si="5"/>
        <v>70.066666666666663</v>
      </c>
      <c r="N19" s="9" t="s">
        <v>44</v>
      </c>
      <c r="T19" s="2"/>
    </row>
    <row r="20" spans="1:20" ht="21.95" customHeight="1">
      <c r="A20" s="22"/>
      <c r="B20" s="23">
        <v>3000262</v>
      </c>
      <c r="C20" s="10">
        <v>1</v>
      </c>
      <c r="D20" s="3" t="s">
        <v>35</v>
      </c>
      <c r="E20" s="7">
        <v>209.5</v>
      </c>
      <c r="F20" s="7">
        <f t="shared" si="0"/>
        <v>34.916666666666664</v>
      </c>
      <c r="G20" s="7">
        <v>78.599999999999994</v>
      </c>
      <c r="H20" s="7">
        <f t="shared" si="1"/>
        <v>31.439999999999998</v>
      </c>
      <c r="I20" s="7">
        <v>82.8</v>
      </c>
      <c r="J20" s="7">
        <f t="shared" si="2"/>
        <v>49.68</v>
      </c>
      <c r="K20" s="7">
        <f t="shared" si="3"/>
        <v>81.12</v>
      </c>
      <c r="L20" s="7">
        <f t="shared" si="4"/>
        <v>40.56</v>
      </c>
      <c r="M20" s="7">
        <f t="shared" si="5"/>
        <v>75.476666666666659</v>
      </c>
      <c r="N20" s="9" t="s">
        <v>46</v>
      </c>
      <c r="T20" s="2"/>
    </row>
    <row r="21" spans="1:20" ht="21.95" customHeight="1">
      <c r="A21" s="22"/>
      <c r="B21" s="23"/>
      <c r="C21" s="11"/>
      <c r="D21" s="3" t="s">
        <v>36</v>
      </c>
      <c r="E21" s="7">
        <v>202.5</v>
      </c>
      <c r="F21" s="7">
        <f t="shared" si="0"/>
        <v>33.75</v>
      </c>
      <c r="G21" s="7">
        <v>74.8</v>
      </c>
      <c r="H21" s="7">
        <f t="shared" si="1"/>
        <v>29.92</v>
      </c>
      <c r="I21" s="7">
        <v>82.6</v>
      </c>
      <c r="J21" s="7">
        <f t="shared" si="2"/>
        <v>49.559999999999995</v>
      </c>
      <c r="K21" s="7">
        <f t="shared" si="3"/>
        <v>79.47999999999999</v>
      </c>
      <c r="L21" s="7">
        <f t="shared" si="4"/>
        <v>39.739999999999995</v>
      </c>
      <c r="M21" s="7">
        <f t="shared" si="5"/>
        <v>73.489999999999995</v>
      </c>
      <c r="N21" s="9" t="s">
        <v>45</v>
      </c>
      <c r="T21" s="2"/>
    </row>
    <row r="22" spans="1:20" ht="21.95" customHeight="1">
      <c r="A22" s="22"/>
      <c r="B22" s="23"/>
      <c r="C22" s="11"/>
      <c r="D22" s="3" t="s">
        <v>38</v>
      </c>
      <c r="E22" s="7">
        <v>197.5</v>
      </c>
      <c r="F22" s="7">
        <f>E22/2/1.5*0.5</f>
        <v>32.916666666666664</v>
      </c>
      <c r="G22" s="7">
        <v>75.8</v>
      </c>
      <c r="H22" s="7">
        <f>G22*0.4</f>
        <v>30.32</v>
      </c>
      <c r="I22" s="7">
        <v>83.4</v>
      </c>
      <c r="J22" s="7">
        <f>I22*0.6</f>
        <v>50.04</v>
      </c>
      <c r="K22" s="7">
        <f>H22+J22</f>
        <v>80.36</v>
      </c>
      <c r="L22" s="7">
        <f>K22*0.5</f>
        <v>40.18</v>
      </c>
      <c r="M22" s="7">
        <f>F22+L22</f>
        <v>73.096666666666664</v>
      </c>
      <c r="N22" s="9" t="s">
        <v>44</v>
      </c>
      <c r="T22" s="2"/>
    </row>
    <row r="23" spans="1:20" ht="21.95" customHeight="1">
      <c r="A23" s="22"/>
      <c r="B23" s="23"/>
      <c r="C23" s="11"/>
      <c r="D23" s="3" t="s">
        <v>37</v>
      </c>
      <c r="E23" s="7">
        <v>197.5</v>
      </c>
      <c r="F23" s="7">
        <f t="shared" si="0"/>
        <v>32.916666666666664</v>
      </c>
      <c r="G23" s="7">
        <v>76.8</v>
      </c>
      <c r="H23" s="7">
        <f t="shared" si="1"/>
        <v>30.72</v>
      </c>
      <c r="I23" s="7">
        <v>81.599999999999994</v>
      </c>
      <c r="J23" s="7">
        <f t="shared" si="2"/>
        <v>48.959999999999994</v>
      </c>
      <c r="K23" s="7">
        <f t="shared" si="3"/>
        <v>79.679999999999993</v>
      </c>
      <c r="L23" s="7">
        <f t="shared" si="4"/>
        <v>39.839999999999996</v>
      </c>
      <c r="M23" s="7">
        <f t="shared" si="5"/>
        <v>72.756666666666661</v>
      </c>
      <c r="N23" s="9" t="s">
        <v>47</v>
      </c>
      <c r="T23" s="2"/>
    </row>
    <row r="24" spans="1:20" ht="21.95" customHeight="1">
      <c r="A24" s="22"/>
      <c r="B24" s="23">
        <v>3000263</v>
      </c>
      <c r="C24" s="10">
        <v>1</v>
      </c>
      <c r="D24" s="3" t="s">
        <v>39</v>
      </c>
      <c r="E24" s="7">
        <v>182.5</v>
      </c>
      <c r="F24" s="7">
        <f t="shared" si="0"/>
        <v>30.416666666666668</v>
      </c>
      <c r="G24" s="7">
        <v>76.2</v>
      </c>
      <c r="H24" s="7">
        <f t="shared" si="1"/>
        <v>30.480000000000004</v>
      </c>
      <c r="I24" s="7">
        <v>78.2</v>
      </c>
      <c r="J24" s="7">
        <f t="shared" si="2"/>
        <v>46.92</v>
      </c>
      <c r="K24" s="7">
        <f t="shared" si="3"/>
        <v>77.400000000000006</v>
      </c>
      <c r="L24" s="7">
        <f t="shared" si="4"/>
        <v>38.700000000000003</v>
      </c>
      <c r="M24" s="7">
        <f t="shared" si="5"/>
        <v>69.116666666666674</v>
      </c>
      <c r="N24" s="9" t="s">
        <v>46</v>
      </c>
      <c r="T24" s="2"/>
    </row>
    <row r="25" spans="1:20" ht="21.95" customHeight="1">
      <c r="A25" s="22"/>
      <c r="B25" s="23"/>
      <c r="C25" s="11"/>
      <c r="D25" s="3" t="s">
        <v>41</v>
      </c>
      <c r="E25" s="7">
        <v>166</v>
      </c>
      <c r="F25" s="7">
        <f>E25/2/1.5*0.5</f>
        <v>27.666666666666668</v>
      </c>
      <c r="G25" s="7">
        <v>72.599999999999994</v>
      </c>
      <c r="H25" s="7">
        <f>G25*0.4</f>
        <v>29.04</v>
      </c>
      <c r="I25" s="7">
        <v>84.4</v>
      </c>
      <c r="J25" s="7">
        <f>I25*0.6</f>
        <v>50.64</v>
      </c>
      <c r="K25" s="7">
        <f>H25+J25</f>
        <v>79.680000000000007</v>
      </c>
      <c r="L25" s="7">
        <f>K25*0.5</f>
        <v>39.840000000000003</v>
      </c>
      <c r="M25" s="7">
        <f>F25+L25</f>
        <v>67.506666666666675</v>
      </c>
      <c r="N25" s="9" t="s">
        <v>48</v>
      </c>
      <c r="T25" s="2"/>
    </row>
    <row r="26" spans="1:20" ht="21.95" customHeight="1">
      <c r="A26" s="22"/>
      <c r="B26" s="23"/>
      <c r="C26" s="11"/>
      <c r="D26" s="3" t="s">
        <v>40</v>
      </c>
      <c r="E26" s="7">
        <v>168</v>
      </c>
      <c r="F26" s="7">
        <f t="shared" si="0"/>
        <v>28</v>
      </c>
      <c r="G26" s="7">
        <v>72.8</v>
      </c>
      <c r="H26" s="7">
        <f t="shared" si="1"/>
        <v>29.12</v>
      </c>
      <c r="I26" s="7">
        <v>81</v>
      </c>
      <c r="J26" s="7">
        <f t="shared" si="2"/>
        <v>48.6</v>
      </c>
      <c r="K26" s="7">
        <f t="shared" si="3"/>
        <v>77.72</v>
      </c>
      <c r="L26" s="7">
        <f t="shared" si="4"/>
        <v>38.86</v>
      </c>
      <c r="M26" s="7">
        <f t="shared" si="5"/>
        <v>66.86</v>
      </c>
      <c r="N26" s="9" t="s">
        <v>44</v>
      </c>
      <c r="T26" s="2"/>
    </row>
    <row r="27" spans="1:20" ht="21.95" customHeight="1">
      <c r="A27" s="22"/>
      <c r="B27" s="23">
        <v>3000264</v>
      </c>
      <c r="C27" s="10">
        <v>1</v>
      </c>
      <c r="D27" s="3" t="s">
        <v>42</v>
      </c>
      <c r="E27" s="7">
        <v>214</v>
      </c>
      <c r="F27" s="7">
        <f t="shared" si="0"/>
        <v>35.666666666666664</v>
      </c>
      <c r="G27" s="7">
        <v>85</v>
      </c>
      <c r="H27" s="7">
        <f t="shared" si="1"/>
        <v>34</v>
      </c>
      <c r="I27" s="7">
        <v>84.6</v>
      </c>
      <c r="J27" s="7">
        <f t="shared" si="2"/>
        <v>50.76</v>
      </c>
      <c r="K27" s="7">
        <f t="shared" si="3"/>
        <v>84.759999999999991</v>
      </c>
      <c r="L27" s="7">
        <f t="shared" si="4"/>
        <v>42.379999999999995</v>
      </c>
      <c r="M27" s="7">
        <f t="shared" si="5"/>
        <v>78.046666666666653</v>
      </c>
      <c r="N27" s="9" t="s">
        <v>46</v>
      </c>
      <c r="T27" s="2"/>
    </row>
    <row r="28" spans="1:20" ht="21.95" customHeight="1">
      <c r="A28" s="22"/>
      <c r="B28" s="23"/>
      <c r="C28" s="12"/>
      <c r="D28" s="3" t="s">
        <v>43</v>
      </c>
      <c r="E28" s="7">
        <v>205.5</v>
      </c>
      <c r="F28" s="7">
        <f t="shared" si="0"/>
        <v>34.25</v>
      </c>
      <c r="G28" s="7">
        <v>79</v>
      </c>
      <c r="H28" s="7">
        <f t="shared" si="1"/>
        <v>31.6</v>
      </c>
      <c r="I28" s="7">
        <v>83</v>
      </c>
      <c r="J28" s="7">
        <f t="shared" si="2"/>
        <v>49.8</v>
      </c>
      <c r="K28" s="7">
        <f t="shared" si="3"/>
        <v>81.400000000000006</v>
      </c>
      <c r="L28" s="7">
        <f t="shared" si="4"/>
        <v>40.700000000000003</v>
      </c>
      <c r="M28" s="7">
        <f t="shared" si="5"/>
        <v>74.95</v>
      </c>
      <c r="N28" s="9" t="s">
        <v>45</v>
      </c>
      <c r="T28" s="2"/>
    </row>
    <row r="29" spans="1:20" ht="20.100000000000001" customHeight="1"/>
    <row r="30" spans="1:20" ht="20.100000000000001" customHeight="1"/>
    <row r="31" spans="1:20" ht="15" customHeight="1"/>
  </sheetData>
  <mergeCells count="28">
    <mergeCell ref="A5:A28"/>
    <mergeCell ref="B5:B7"/>
    <mergeCell ref="B8:B10"/>
    <mergeCell ref="B11:B13"/>
    <mergeCell ref="B14:B16"/>
    <mergeCell ref="B17:B19"/>
    <mergeCell ref="B20:B23"/>
    <mergeCell ref="B24:B26"/>
    <mergeCell ref="B27:B28"/>
    <mergeCell ref="A1:N2"/>
    <mergeCell ref="A3:A4"/>
    <mergeCell ref="B3:B4"/>
    <mergeCell ref="E3:E4"/>
    <mergeCell ref="G3:G4"/>
    <mergeCell ref="I3:I4"/>
    <mergeCell ref="C3:C4"/>
    <mergeCell ref="K3:K4"/>
    <mergeCell ref="D3:D4"/>
    <mergeCell ref="M3:M4"/>
    <mergeCell ref="N3:N4"/>
    <mergeCell ref="C20:C23"/>
    <mergeCell ref="C24:C26"/>
    <mergeCell ref="C27:C28"/>
    <mergeCell ref="C5:C7"/>
    <mergeCell ref="C8:C10"/>
    <mergeCell ref="C11:C13"/>
    <mergeCell ref="C14:C16"/>
    <mergeCell ref="C17:C19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2020-10-26T08:36:24Z</dcterms:modified>
</cp:coreProperties>
</file>