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OLE_LINK2" localSheetId="0">Sheet1!$A$2</definedName>
  </definedNames>
  <calcPr calcId="144525"/>
</workbook>
</file>

<file path=xl/sharedStrings.xml><?xml version="1.0" encoding="utf-8"?>
<sst xmlns="http://schemas.openxmlformats.org/spreadsheetml/2006/main" count="32" uniqueCount="21">
  <si>
    <t xml:space="preserve">省农业农村厅2023年度事业单位招聘成绩汇总表 (二)
</t>
  </si>
  <si>
    <t>招聘单位</t>
  </si>
  <si>
    <t>职位    代码</t>
  </si>
  <si>
    <t>招聘计划数</t>
  </si>
  <si>
    <t>准考证号码</t>
  </si>
  <si>
    <t>笔试成绩</t>
  </si>
  <si>
    <t>笔试合成分</t>
  </si>
  <si>
    <t>面试  成绩</t>
  </si>
  <si>
    <t>面试合成分</t>
  </si>
  <si>
    <t>试讲 成绩</t>
  </si>
  <si>
    <t>试讲合成分</t>
  </si>
  <si>
    <t>专业测试成绩</t>
  </si>
  <si>
    <t>专业成绩合成分</t>
  </si>
  <si>
    <t>总成绩</t>
  </si>
  <si>
    <t>名次</t>
  </si>
  <si>
    <t>笔试成绩÷2÷1.5×0.5</t>
  </si>
  <si>
    <t>面试成绩×0.4</t>
  </si>
  <si>
    <t>试讲成绩×0.6</t>
  </si>
  <si>
    <t>专业测试成绩×0.5</t>
  </si>
  <si>
    <t>安徽电气工程学校</t>
  </si>
  <si>
    <t>缺考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</si>
</sst>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00000"/>
    <numFmt numFmtId="41" formatCode="_ * #,##0_ ;_ * \-#,##0_ ;_ * &quot;-&quot;_ ;_ @_ "/>
    <numFmt numFmtId="42" formatCode="_ &quot;￥&quot;* #,##0_ ;_ &quot;￥&quot;* \-#,##0_ ;_ &quot;￥&quot;* &quot;-&quot;_ ;_ @_ "/>
    <numFmt numFmtId="178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5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6" fillId="10" borderId="1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4" fillId="21" borderId="14" applyNumberFormat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27" fillId="30" borderId="15" applyNumberFormat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14" borderId="1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true">
      <alignment vertical="center"/>
    </xf>
    <xf numFmtId="178" fontId="0" fillId="0" borderId="0" xfId="0" applyNumberFormat="true">
      <alignment vertical="center"/>
    </xf>
    <xf numFmtId="178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7" fontId="4" fillId="0" borderId="4" xfId="0" applyNumberFormat="true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8" fontId="2" fillId="0" borderId="1" xfId="0" applyNumberFormat="true" applyFont="true" applyBorder="true" applyAlignment="true">
      <alignment horizontal="center" vertical="center" wrapText="true"/>
    </xf>
    <xf numFmtId="178" fontId="5" fillId="0" borderId="4" xfId="0" applyNumberFormat="true" applyFont="true" applyBorder="true" applyAlignment="true">
      <alignment horizontal="center" vertical="center" wrapText="true"/>
    </xf>
    <xf numFmtId="178" fontId="2" fillId="0" borderId="2" xfId="0" applyNumberFormat="true" applyFont="true" applyBorder="true" applyAlignment="true">
      <alignment horizontal="center" vertical="center" wrapText="true"/>
    </xf>
    <xf numFmtId="178" fontId="6" fillId="0" borderId="4" xfId="0" applyNumberFormat="true" applyFont="true" applyBorder="true" applyAlignment="true">
      <alignment horizontal="center" vertical="center" wrapText="true"/>
    </xf>
    <xf numFmtId="178" fontId="7" fillId="0" borderId="4" xfId="0" applyNumberFormat="true" applyFont="true" applyBorder="true" applyAlignment="true">
      <alignment horizontal="center" vertical="center"/>
    </xf>
    <xf numFmtId="178" fontId="8" fillId="0" borderId="8" xfId="0" applyNumberFormat="true" applyFont="true" applyFill="true" applyBorder="true" applyAlignment="true">
      <alignment horizontal="center" vertical="center" wrapText="true"/>
    </xf>
    <xf numFmtId="178" fontId="9" fillId="0" borderId="4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/>
    </xf>
    <xf numFmtId="0" fontId="7" fillId="0" borderId="4" xfId="0" applyNumberFormat="true" applyFont="true" applyBorder="true" applyAlignment="true">
      <alignment horizontal="center" vertical="center"/>
    </xf>
    <xf numFmtId="176" fontId="7" fillId="0" borderId="4" xfId="0" applyNumberFormat="true" applyFont="true" applyBorder="true" applyAlignment="true">
      <alignment horizontal="center" vertical="center"/>
    </xf>
    <xf numFmtId="176" fontId="0" fillId="0" borderId="0" xfId="0" applyNumberForma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zoomScale="115" zoomScaleNormal="115" workbookViewId="0">
      <selection activeCell="L9" sqref="L9"/>
    </sheetView>
  </sheetViews>
  <sheetFormatPr defaultColWidth="9" defaultRowHeight="13.5"/>
  <cols>
    <col min="1" max="1" width="6.625" customWidth="true"/>
    <col min="2" max="2" width="9" customWidth="true"/>
    <col min="3" max="3" width="6.25" customWidth="true"/>
    <col min="4" max="4" width="14.875" style="1" customWidth="true"/>
    <col min="5" max="5" width="7.5" style="2" customWidth="true"/>
    <col min="6" max="6" width="12.875" style="3" customWidth="true"/>
    <col min="7" max="7" width="7.375" style="3" customWidth="true"/>
    <col min="8" max="8" width="7.875" style="3" customWidth="true"/>
    <col min="9" max="9" width="6.75" style="3" customWidth="true"/>
    <col min="10" max="10" width="7.625" style="3" customWidth="true"/>
    <col min="11" max="11" width="7.75" style="3" customWidth="true"/>
    <col min="12" max="12" width="8.625" style="3" customWidth="true"/>
    <col min="13" max="13" width="7" style="3" customWidth="true"/>
    <col min="14" max="14" width="4.375" style="4" customWidth="true"/>
  </cols>
  <sheetData>
    <row r="1" ht="36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2.25" customHeight="true" spans="1:14">
      <c r="A2" s="6" t="s">
        <v>1</v>
      </c>
      <c r="B2" s="6" t="s">
        <v>2</v>
      </c>
      <c r="C2" s="6" t="s">
        <v>3</v>
      </c>
      <c r="D2" s="7" t="s">
        <v>4</v>
      </c>
      <c r="E2" s="22" t="s">
        <v>5</v>
      </c>
      <c r="F2" s="23" t="s">
        <v>6</v>
      </c>
      <c r="G2" s="22" t="s">
        <v>7</v>
      </c>
      <c r="H2" s="23" t="s">
        <v>8</v>
      </c>
      <c r="I2" s="22" t="s">
        <v>9</v>
      </c>
      <c r="J2" s="23" t="s">
        <v>10</v>
      </c>
      <c r="K2" s="22" t="s">
        <v>11</v>
      </c>
      <c r="L2" s="23" t="s">
        <v>12</v>
      </c>
      <c r="M2" s="22" t="s">
        <v>13</v>
      </c>
      <c r="N2" s="7" t="s">
        <v>14</v>
      </c>
    </row>
    <row r="3" ht="30" customHeight="true" spans="1:14">
      <c r="A3" s="8"/>
      <c r="B3" s="8"/>
      <c r="C3" s="8"/>
      <c r="D3" s="9"/>
      <c r="E3" s="24"/>
      <c r="F3" s="25" t="s">
        <v>15</v>
      </c>
      <c r="G3" s="24"/>
      <c r="H3" s="25" t="s">
        <v>16</v>
      </c>
      <c r="I3" s="24"/>
      <c r="J3" s="25" t="s">
        <v>17</v>
      </c>
      <c r="K3" s="24"/>
      <c r="L3" s="25" t="s">
        <v>18</v>
      </c>
      <c r="M3" s="24"/>
      <c r="N3" s="9"/>
    </row>
    <row r="4" ht="18" customHeight="true" spans="1:17">
      <c r="A4" s="10" t="s">
        <v>19</v>
      </c>
      <c r="B4" s="11">
        <v>3000372</v>
      </c>
      <c r="C4" s="12">
        <v>1</v>
      </c>
      <c r="D4" s="13">
        <v>2134300500703</v>
      </c>
      <c r="E4" s="20">
        <v>207</v>
      </c>
      <c r="F4" s="26">
        <f>E4/2/1.5*0.5</f>
        <v>34.5</v>
      </c>
      <c r="G4" s="27">
        <v>77.6</v>
      </c>
      <c r="H4" s="28">
        <f>G4*0.4</f>
        <v>31.04</v>
      </c>
      <c r="I4" s="26">
        <v>87</v>
      </c>
      <c r="J4" s="26">
        <f>I4*0.6</f>
        <v>52.2</v>
      </c>
      <c r="K4" s="30">
        <f>H4+J4</f>
        <v>83.24</v>
      </c>
      <c r="L4" s="30">
        <f>K4*0.5</f>
        <v>41.62</v>
      </c>
      <c r="M4" s="31">
        <f>F4+L4</f>
        <v>76.12</v>
      </c>
      <c r="N4" s="30">
        <v>1</v>
      </c>
      <c r="Q4" s="32"/>
    </row>
    <row r="5" ht="18" customHeight="true" spans="1:17">
      <c r="A5" s="14"/>
      <c r="B5" s="15"/>
      <c r="C5" s="16"/>
      <c r="D5" s="13">
        <v>2134300500711</v>
      </c>
      <c r="E5" s="20">
        <v>205.5</v>
      </c>
      <c r="F5" s="26">
        <f t="shared" ref="F5:F47" si="0">E5/2/1.5*0.5</f>
        <v>34.25</v>
      </c>
      <c r="G5" s="27">
        <v>80.2</v>
      </c>
      <c r="H5" s="28">
        <f t="shared" ref="H5:H47" si="1">G5*0.4</f>
        <v>32.08</v>
      </c>
      <c r="I5" s="26">
        <v>83.6</v>
      </c>
      <c r="J5" s="26">
        <f t="shared" ref="J5:J47" si="2">I5*0.6</f>
        <v>50.16</v>
      </c>
      <c r="K5" s="30">
        <f t="shared" ref="K5:K47" si="3">H5+J5</f>
        <v>82.24</v>
      </c>
      <c r="L5" s="30">
        <f t="shared" ref="L5:L15" si="4">K5*0.5</f>
        <v>41.12</v>
      </c>
      <c r="M5" s="31">
        <f t="shared" ref="M5:M47" si="5">F5+L5</f>
        <v>75.37</v>
      </c>
      <c r="N5" s="30">
        <v>2</v>
      </c>
      <c r="Q5" s="32"/>
    </row>
    <row r="6" ht="18" customHeight="true" spans="1:17">
      <c r="A6" s="14"/>
      <c r="B6" s="17"/>
      <c r="C6" s="18"/>
      <c r="D6" s="13">
        <v>2134300500710</v>
      </c>
      <c r="E6" s="20">
        <v>201.5</v>
      </c>
      <c r="F6" s="26">
        <f t="shared" si="0"/>
        <v>33.5833333333333</v>
      </c>
      <c r="G6" s="27">
        <v>79.6</v>
      </c>
      <c r="H6" s="28">
        <f t="shared" si="1"/>
        <v>31.84</v>
      </c>
      <c r="I6" s="26">
        <v>82.5</v>
      </c>
      <c r="J6" s="26">
        <f t="shared" si="2"/>
        <v>49.5</v>
      </c>
      <c r="K6" s="30">
        <f t="shared" si="3"/>
        <v>81.34</v>
      </c>
      <c r="L6" s="30">
        <f t="shared" si="4"/>
        <v>40.67</v>
      </c>
      <c r="M6" s="31">
        <f t="shared" si="5"/>
        <v>74.2533333333333</v>
      </c>
      <c r="N6" s="30">
        <v>3</v>
      </c>
      <c r="Q6" s="32"/>
    </row>
    <row r="7" ht="18" customHeight="true" spans="1:17">
      <c r="A7" s="14"/>
      <c r="B7" s="11">
        <v>3000373</v>
      </c>
      <c r="C7" s="12">
        <v>1</v>
      </c>
      <c r="D7" s="13">
        <v>2134300500814</v>
      </c>
      <c r="E7" s="20">
        <v>203.5</v>
      </c>
      <c r="F7" s="26">
        <f t="shared" si="0"/>
        <v>33.9166666666667</v>
      </c>
      <c r="G7" s="27">
        <v>69.8</v>
      </c>
      <c r="H7" s="28">
        <f t="shared" si="1"/>
        <v>27.92</v>
      </c>
      <c r="I7" s="26">
        <v>82.4</v>
      </c>
      <c r="J7" s="26">
        <f t="shared" si="2"/>
        <v>49.44</v>
      </c>
      <c r="K7" s="30">
        <f t="shared" si="3"/>
        <v>77.36</v>
      </c>
      <c r="L7" s="30">
        <f t="shared" si="4"/>
        <v>38.68</v>
      </c>
      <c r="M7" s="31">
        <f t="shared" si="5"/>
        <v>72.5966666666667</v>
      </c>
      <c r="N7" s="30">
        <v>1</v>
      </c>
      <c r="Q7" s="32"/>
    </row>
    <row r="8" ht="18" customHeight="true" spans="1:17">
      <c r="A8" s="14"/>
      <c r="B8" s="15"/>
      <c r="C8" s="16"/>
      <c r="D8" s="13">
        <v>2134300500730</v>
      </c>
      <c r="E8" s="20">
        <v>200.5</v>
      </c>
      <c r="F8" s="26">
        <f t="shared" si="0"/>
        <v>33.4166666666667</v>
      </c>
      <c r="G8" s="27">
        <v>69.8</v>
      </c>
      <c r="H8" s="28">
        <f t="shared" si="1"/>
        <v>27.92</v>
      </c>
      <c r="I8" s="26">
        <v>79.6</v>
      </c>
      <c r="J8" s="26">
        <f t="shared" si="2"/>
        <v>47.76</v>
      </c>
      <c r="K8" s="30">
        <f t="shared" si="3"/>
        <v>75.68</v>
      </c>
      <c r="L8" s="30">
        <f t="shared" si="4"/>
        <v>37.84</v>
      </c>
      <c r="M8" s="31">
        <f t="shared" si="5"/>
        <v>71.2566666666667</v>
      </c>
      <c r="N8" s="30">
        <v>2</v>
      </c>
      <c r="Q8" s="32"/>
    </row>
    <row r="9" ht="18" customHeight="true" spans="1:17">
      <c r="A9" s="14"/>
      <c r="B9" s="17"/>
      <c r="C9" s="18"/>
      <c r="D9" s="13">
        <v>2134300500816</v>
      </c>
      <c r="E9" s="20">
        <v>202.5</v>
      </c>
      <c r="F9" s="26">
        <f t="shared" si="0"/>
        <v>33.75</v>
      </c>
      <c r="G9" s="27" t="s">
        <v>20</v>
      </c>
      <c r="H9" s="28">
        <v>0</v>
      </c>
      <c r="I9" s="27" t="s">
        <v>20</v>
      </c>
      <c r="J9" s="26">
        <v>0</v>
      </c>
      <c r="K9" s="30">
        <f t="shared" si="3"/>
        <v>0</v>
      </c>
      <c r="L9" s="30">
        <f t="shared" si="4"/>
        <v>0</v>
      </c>
      <c r="M9" s="31">
        <f t="shared" si="5"/>
        <v>33.75</v>
      </c>
      <c r="N9" s="30">
        <v>3</v>
      </c>
      <c r="Q9" s="32"/>
    </row>
    <row r="10" ht="18" customHeight="true" spans="1:17">
      <c r="A10" s="14"/>
      <c r="B10" s="11">
        <v>3000374</v>
      </c>
      <c r="C10" s="12">
        <v>1</v>
      </c>
      <c r="D10" s="13">
        <v>2134300500829</v>
      </c>
      <c r="E10" s="20">
        <v>214</v>
      </c>
      <c r="F10" s="26">
        <f t="shared" si="0"/>
        <v>35.6666666666667</v>
      </c>
      <c r="G10" s="27">
        <v>74.4</v>
      </c>
      <c r="H10" s="28">
        <f t="shared" si="1"/>
        <v>29.76</v>
      </c>
      <c r="I10" s="26">
        <v>82.6</v>
      </c>
      <c r="J10" s="26">
        <f t="shared" si="2"/>
        <v>49.56</v>
      </c>
      <c r="K10" s="30">
        <f t="shared" si="3"/>
        <v>79.32</v>
      </c>
      <c r="L10" s="30">
        <f t="shared" si="4"/>
        <v>39.66</v>
      </c>
      <c r="M10" s="31">
        <f t="shared" si="5"/>
        <v>75.3266666666667</v>
      </c>
      <c r="N10" s="30">
        <v>1</v>
      </c>
      <c r="Q10" s="32"/>
    </row>
    <row r="11" ht="18" customHeight="true" spans="1:17">
      <c r="A11" s="14"/>
      <c r="B11" s="15"/>
      <c r="C11" s="16"/>
      <c r="D11" s="13">
        <v>2134300500911</v>
      </c>
      <c r="E11" s="20">
        <v>205.5</v>
      </c>
      <c r="F11" s="26">
        <f t="shared" si="0"/>
        <v>34.25</v>
      </c>
      <c r="G11" s="27">
        <v>73.8</v>
      </c>
      <c r="H11" s="28">
        <f t="shared" si="1"/>
        <v>29.52</v>
      </c>
      <c r="I11" s="26">
        <v>79.4</v>
      </c>
      <c r="J11" s="26">
        <f t="shared" si="2"/>
        <v>47.64</v>
      </c>
      <c r="K11" s="30">
        <f t="shared" si="3"/>
        <v>77.16</v>
      </c>
      <c r="L11" s="30">
        <f t="shared" si="4"/>
        <v>38.58</v>
      </c>
      <c r="M11" s="31">
        <f t="shared" si="5"/>
        <v>72.83</v>
      </c>
      <c r="N11" s="30">
        <v>2</v>
      </c>
      <c r="Q11" s="32"/>
    </row>
    <row r="12" ht="18" customHeight="true" spans="1:17">
      <c r="A12" s="14"/>
      <c r="B12" s="17"/>
      <c r="C12" s="18"/>
      <c r="D12" s="13">
        <v>2134300501006</v>
      </c>
      <c r="E12" s="20">
        <v>208</v>
      </c>
      <c r="F12" s="26">
        <f t="shared" si="0"/>
        <v>34.6666666666667</v>
      </c>
      <c r="G12" s="27" t="s">
        <v>20</v>
      </c>
      <c r="H12" s="28">
        <v>0</v>
      </c>
      <c r="I12" s="27" t="s">
        <v>20</v>
      </c>
      <c r="J12" s="26">
        <v>0</v>
      </c>
      <c r="K12" s="30">
        <f t="shared" si="3"/>
        <v>0</v>
      </c>
      <c r="L12" s="30">
        <f t="shared" si="4"/>
        <v>0</v>
      </c>
      <c r="M12" s="31">
        <f t="shared" si="5"/>
        <v>34.6666666666667</v>
      </c>
      <c r="N12" s="30">
        <v>3</v>
      </c>
      <c r="Q12" s="32"/>
    </row>
    <row r="13" ht="18" customHeight="true" spans="1:17">
      <c r="A13" s="14"/>
      <c r="B13" s="11">
        <v>3000375</v>
      </c>
      <c r="C13" s="12">
        <v>1</v>
      </c>
      <c r="D13" s="13">
        <v>2134300501102</v>
      </c>
      <c r="E13" s="20">
        <v>208</v>
      </c>
      <c r="F13" s="26">
        <f t="shared" si="0"/>
        <v>34.6666666666667</v>
      </c>
      <c r="G13" s="27">
        <v>74.4</v>
      </c>
      <c r="H13" s="28">
        <f t="shared" si="1"/>
        <v>29.76</v>
      </c>
      <c r="I13" s="26">
        <v>81.2</v>
      </c>
      <c r="J13" s="26">
        <f t="shared" si="2"/>
        <v>48.72</v>
      </c>
      <c r="K13" s="30">
        <f t="shared" si="3"/>
        <v>78.48</v>
      </c>
      <c r="L13" s="30">
        <f t="shared" si="4"/>
        <v>39.24</v>
      </c>
      <c r="M13" s="31">
        <f t="shared" si="5"/>
        <v>73.9066666666667</v>
      </c>
      <c r="N13" s="30">
        <v>1</v>
      </c>
      <c r="Q13" s="32"/>
    </row>
    <row r="14" ht="18" customHeight="true" spans="1:17">
      <c r="A14" s="14"/>
      <c r="B14" s="15"/>
      <c r="C14" s="16"/>
      <c r="D14" s="13">
        <v>2134300501029</v>
      </c>
      <c r="E14" s="20">
        <v>198</v>
      </c>
      <c r="F14" s="26">
        <f t="shared" si="0"/>
        <v>33</v>
      </c>
      <c r="G14" s="27">
        <v>73.6</v>
      </c>
      <c r="H14" s="28">
        <f t="shared" si="1"/>
        <v>29.44</v>
      </c>
      <c r="I14" s="26">
        <v>78.2</v>
      </c>
      <c r="J14" s="26">
        <f t="shared" si="2"/>
        <v>46.92</v>
      </c>
      <c r="K14" s="30">
        <f t="shared" si="3"/>
        <v>76.36</v>
      </c>
      <c r="L14" s="30">
        <f t="shared" si="4"/>
        <v>38.18</v>
      </c>
      <c r="M14" s="31">
        <f t="shared" si="5"/>
        <v>71.18</v>
      </c>
      <c r="N14" s="30">
        <v>2</v>
      </c>
      <c r="Q14" s="32"/>
    </row>
    <row r="15" ht="18" customHeight="true" spans="1:17">
      <c r="A15" s="14"/>
      <c r="B15" s="17"/>
      <c r="C15" s="18"/>
      <c r="D15" s="13">
        <v>2134300501105</v>
      </c>
      <c r="E15" s="29">
        <v>183</v>
      </c>
      <c r="F15" s="26">
        <f t="shared" si="0"/>
        <v>30.5</v>
      </c>
      <c r="G15" s="27">
        <v>70.6</v>
      </c>
      <c r="H15" s="28">
        <f t="shared" si="1"/>
        <v>28.24</v>
      </c>
      <c r="I15" s="26">
        <v>84.4</v>
      </c>
      <c r="J15" s="26">
        <f t="shared" si="2"/>
        <v>50.64</v>
      </c>
      <c r="K15" s="30">
        <f t="shared" si="3"/>
        <v>78.88</v>
      </c>
      <c r="L15" s="30">
        <f t="shared" si="4"/>
        <v>39.44</v>
      </c>
      <c r="M15" s="31">
        <f t="shared" si="5"/>
        <v>69.94</v>
      </c>
      <c r="N15" s="30">
        <v>3</v>
      </c>
      <c r="Q15" s="32"/>
    </row>
    <row r="16" ht="18" customHeight="true" spans="1:17">
      <c r="A16" s="14"/>
      <c r="B16" s="11">
        <v>3000376</v>
      </c>
      <c r="C16" s="12">
        <v>2</v>
      </c>
      <c r="D16" s="13">
        <v>2134300501214</v>
      </c>
      <c r="E16" s="20">
        <v>183</v>
      </c>
      <c r="F16" s="26">
        <f t="shared" si="0"/>
        <v>30.5</v>
      </c>
      <c r="G16" s="27">
        <v>72.6</v>
      </c>
      <c r="H16" s="28">
        <f t="shared" si="1"/>
        <v>29.04</v>
      </c>
      <c r="I16" s="26">
        <v>81.2</v>
      </c>
      <c r="J16" s="26">
        <f t="shared" ref="J16:J31" si="6">I16*0.6</f>
        <v>48.72</v>
      </c>
      <c r="K16" s="30">
        <f t="shared" ref="K16:K31" si="7">H16+J16</f>
        <v>77.76</v>
      </c>
      <c r="L16" s="30">
        <f t="shared" ref="L16:L31" si="8">K16*0.5</f>
        <v>38.88</v>
      </c>
      <c r="M16" s="31">
        <f t="shared" ref="M16:M31" si="9">F16+L16</f>
        <v>69.38</v>
      </c>
      <c r="N16" s="30">
        <v>1</v>
      </c>
      <c r="Q16" s="32"/>
    </row>
    <row r="17" ht="18" customHeight="true" spans="1:17">
      <c r="A17" s="14"/>
      <c r="B17" s="15"/>
      <c r="C17" s="16"/>
      <c r="D17" s="13">
        <v>2134300501202</v>
      </c>
      <c r="E17" s="20">
        <v>169</v>
      </c>
      <c r="F17" s="26">
        <f t="shared" si="0"/>
        <v>28.1666666666667</v>
      </c>
      <c r="G17" s="27">
        <v>75</v>
      </c>
      <c r="H17" s="28">
        <f t="shared" si="1"/>
        <v>30</v>
      </c>
      <c r="I17" s="26">
        <v>86</v>
      </c>
      <c r="J17" s="26">
        <f t="shared" si="6"/>
        <v>51.6</v>
      </c>
      <c r="K17" s="30">
        <f t="shared" si="7"/>
        <v>81.6</v>
      </c>
      <c r="L17" s="30">
        <f t="shared" si="8"/>
        <v>40.8</v>
      </c>
      <c r="M17" s="31">
        <f t="shared" si="9"/>
        <v>68.9666666666667</v>
      </c>
      <c r="N17" s="30">
        <v>2</v>
      </c>
      <c r="Q17" s="32"/>
    </row>
    <row r="18" ht="18" customHeight="true" spans="1:17">
      <c r="A18" s="14"/>
      <c r="B18" s="15"/>
      <c r="C18" s="16"/>
      <c r="D18" s="13">
        <v>2134300501125</v>
      </c>
      <c r="E18" s="20">
        <v>174.5</v>
      </c>
      <c r="F18" s="26">
        <f t="shared" si="0"/>
        <v>29.0833333333333</v>
      </c>
      <c r="G18" s="27">
        <v>77.4</v>
      </c>
      <c r="H18" s="28">
        <f t="shared" si="1"/>
        <v>30.96</v>
      </c>
      <c r="I18" s="26">
        <v>80.8</v>
      </c>
      <c r="J18" s="26">
        <f t="shared" si="6"/>
        <v>48.48</v>
      </c>
      <c r="K18" s="30">
        <f t="shared" si="7"/>
        <v>79.44</v>
      </c>
      <c r="L18" s="30">
        <f t="shared" si="8"/>
        <v>39.72</v>
      </c>
      <c r="M18" s="31">
        <f t="shared" si="9"/>
        <v>68.8033333333333</v>
      </c>
      <c r="N18" s="30">
        <v>3</v>
      </c>
      <c r="Q18" s="32"/>
    </row>
    <row r="19" ht="18" customHeight="true" spans="1:17">
      <c r="A19" s="14"/>
      <c r="B19" s="15"/>
      <c r="C19" s="16"/>
      <c r="D19" s="13">
        <v>2134300501207</v>
      </c>
      <c r="E19" s="20">
        <v>177.5</v>
      </c>
      <c r="F19" s="26">
        <f t="shared" si="0"/>
        <v>29.5833333333333</v>
      </c>
      <c r="G19" s="27">
        <v>73.8</v>
      </c>
      <c r="H19" s="28">
        <f t="shared" si="1"/>
        <v>29.52</v>
      </c>
      <c r="I19" s="26">
        <v>78</v>
      </c>
      <c r="J19" s="26">
        <f t="shared" si="6"/>
        <v>46.8</v>
      </c>
      <c r="K19" s="30">
        <f t="shared" si="7"/>
        <v>76.32</v>
      </c>
      <c r="L19" s="30">
        <f t="shared" si="8"/>
        <v>38.16</v>
      </c>
      <c r="M19" s="31">
        <f t="shared" si="9"/>
        <v>67.7433333333333</v>
      </c>
      <c r="N19" s="30">
        <v>4</v>
      </c>
      <c r="Q19" s="32"/>
    </row>
    <row r="20" ht="18" customHeight="true" spans="1:17">
      <c r="A20" s="14"/>
      <c r="B20" s="15"/>
      <c r="C20" s="16"/>
      <c r="D20" s="13">
        <v>2134300501201</v>
      </c>
      <c r="E20" s="20">
        <v>168</v>
      </c>
      <c r="F20" s="26">
        <f t="shared" si="0"/>
        <v>28</v>
      </c>
      <c r="G20" s="27">
        <v>71</v>
      </c>
      <c r="H20" s="28">
        <f t="shared" si="1"/>
        <v>28.4</v>
      </c>
      <c r="I20" s="26">
        <v>83.6</v>
      </c>
      <c r="J20" s="26">
        <f t="shared" si="6"/>
        <v>50.16</v>
      </c>
      <c r="K20" s="30">
        <f t="shared" si="7"/>
        <v>78.56</v>
      </c>
      <c r="L20" s="30">
        <f t="shared" si="8"/>
        <v>39.28</v>
      </c>
      <c r="M20" s="31">
        <f t="shared" si="9"/>
        <v>67.28</v>
      </c>
      <c r="N20" s="30">
        <v>5</v>
      </c>
      <c r="Q20" s="32"/>
    </row>
    <row r="21" ht="18" customHeight="true" spans="1:17">
      <c r="A21" s="14"/>
      <c r="B21" s="17"/>
      <c r="C21" s="18"/>
      <c r="D21" s="13">
        <v>2134300501301</v>
      </c>
      <c r="E21" s="29">
        <v>165.5</v>
      </c>
      <c r="F21" s="26">
        <f t="shared" si="0"/>
        <v>27.5833333333333</v>
      </c>
      <c r="G21" s="27">
        <v>73.4</v>
      </c>
      <c r="H21" s="28">
        <f t="shared" si="1"/>
        <v>29.36</v>
      </c>
      <c r="I21" s="26">
        <v>75.2</v>
      </c>
      <c r="J21" s="26">
        <f t="shared" si="6"/>
        <v>45.12</v>
      </c>
      <c r="K21" s="30">
        <f t="shared" si="7"/>
        <v>74.48</v>
      </c>
      <c r="L21" s="30">
        <f t="shared" si="8"/>
        <v>37.24</v>
      </c>
      <c r="M21" s="31">
        <f t="shared" si="9"/>
        <v>64.8233333333333</v>
      </c>
      <c r="N21" s="30">
        <v>6</v>
      </c>
      <c r="Q21" s="32"/>
    </row>
    <row r="22" ht="18" customHeight="true" spans="1:17">
      <c r="A22" s="14"/>
      <c r="B22" s="11">
        <v>3000377</v>
      </c>
      <c r="C22" s="12">
        <v>1</v>
      </c>
      <c r="D22" s="13">
        <v>2134300501424</v>
      </c>
      <c r="E22" s="20">
        <v>200</v>
      </c>
      <c r="F22" s="26">
        <f t="shared" si="0"/>
        <v>33.3333333333333</v>
      </c>
      <c r="G22" s="27">
        <v>77.4</v>
      </c>
      <c r="H22" s="28">
        <f t="shared" si="1"/>
        <v>30.96</v>
      </c>
      <c r="I22" s="26">
        <v>84</v>
      </c>
      <c r="J22" s="26">
        <f t="shared" si="6"/>
        <v>50.4</v>
      </c>
      <c r="K22" s="30">
        <f t="shared" si="7"/>
        <v>81.36</v>
      </c>
      <c r="L22" s="30">
        <f t="shared" si="8"/>
        <v>40.68</v>
      </c>
      <c r="M22" s="31">
        <f t="shared" si="9"/>
        <v>74.0133333333333</v>
      </c>
      <c r="N22" s="30">
        <v>1</v>
      </c>
      <c r="Q22" s="32"/>
    </row>
    <row r="23" ht="18" customHeight="true" spans="1:17">
      <c r="A23" s="14"/>
      <c r="B23" s="15"/>
      <c r="C23" s="16"/>
      <c r="D23" s="13">
        <v>2134300501504</v>
      </c>
      <c r="E23" s="20">
        <v>197.5</v>
      </c>
      <c r="F23" s="26">
        <f t="shared" si="0"/>
        <v>32.9166666666667</v>
      </c>
      <c r="G23" s="27">
        <v>79.2</v>
      </c>
      <c r="H23" s="28">
        <f t="shared" si="1"/>
        <v>31.68</v>
      </c>
      <c r="I23" s="26">
        <v>80.8</v>
      </c>
      <c r="J23" s="26">
        <f t="shared" si="6"/>
        <v>48.48</v>
      </c>
      <c r="K23" s="30">
        <f t="shared" si="7"/>
        <v>80.16</v>
      </c>
      <c r="L23" s="30">
        <f t="shared" si="8"/>
        <v>40.08</v>
      </c>
      <c r="M23" s="31">
        <f t="shared" si="9"/>
        <v>72.9966666666667</v>
      </c>
      <c r="N23" s="30">
        <v>2</v>
      </c>
      <c r="Q23" s="32"/>
    </row>
    <row r="24" ht="18" customHeight="true" spans="1:17">
      <c r="A24" s="14"/>
      <c r="B24" s="17"/>
      <c r="C24" s="18"/>
      <c r="D24" s="13">
        <v>2134300501429</v>
      </c>
      <c r="E24" s="20">
        <v>196</v>
      </c>
      <c r="F24" s="26">
        <f t="shared" si="0"/>
        <v>32.6666666666667</v>
      </c>
      <c r="G24" s="27">
        <v>69.6</v>
      </c>
      <c r="H24" s="28">
        <f t="shared" si="1"/>
        <v>27.84</v>
      </c>
      <c r="I24" s="26">
        <v>76.8</v>
      </c>
      <c r="J24" s="26">
        <f t="shared" si="6"/>
        <v>46.08</v>
      </c>
      <c r="K24" s="30">
        <f t="shared" si="7"/>
        <v>73.92</v>
      </c>
      <c r="L24" s="30">
        <f t="shared" si="8"/>
        <v>36.96</v>
      </c>
      <c r="M24" s="31">
        <f t="shared" si="9"/>
        <v>69.6266666666667</v>
      </c>
      <c r="N24" s="30">
        <v>3</v>
      </c>
      <c r="Q24" s="32"/>
    </row>
    <row r="25" ht="18" customHeight="true" spans="1:17">
      <c r="A25" s="14"/>
      <c r="B25" s="11">
        <v>3000378</v>
      </c>
      <c r="C25" s="12">
        <v>1</v>
      </c>
      <c r="D25" s="13">
        <v>2134300501601</v>
      </c>
      <c r="E25" s="20">
        <v>178.5</v>
      </c>
      <c r="F25" s="26">
        <f t="shared" si="0"/>
        <v>29.75</v>
      </c>
      <c r="G25" s="27">
        <v>82.4</v>
      </c>
      <c r="H25" s="28">
        <f t="shared" si="1"/>
        <v>32.96</v>
      </c>
      <c r="I25" s="26">
        <v>83.8</v>
      </c>
      <c r="J25" s="26">
        <f t="shared" si="6"/>
        <v>50.28</v>
      </c>
      <c r="K25" s="30">
        <f t="shared" si="7"/>
        <v>83.24</v>
      </c>
      <c r="L25" s="30">
        <f t="shared" si="8"/>
        <v>41.62</v>
      </c>
      <c r="M25" s="31">
        <f t="shared" si="9"/>
        <v>71.37</v>
      </c>
      <c r="N25" s="30">
        <v>1</v>
      </c>
      <c r="Q25" s="32"/>
    </row>
    <row r="26" ht="18" customHeight="true" spans="1:17">
      <c r="A26" s="14"/>
      <c r="B26" s="15"/>
      <c r="C26" s="16"/>
      <c r="D26" s="13">
        <v>2134300501530</v>
      </c>
      <c r="E26" s="20">
        <v>180.5</v>
      </c>
      <c r="F26" s="26">
        <f t="shared" si="0"/>
        <v>30.0833333333333</v>
      </c>
      <c r="G26" s="27">
        <v>75.6</v>
      </c>
      <c r="H26" s="28">
        <f t="shared" si="1"/>
        <v>30.24</v>
      </c>
      <c r="I26" s="26">
        <v>83.6</v>
      </c>
      <c r="J26" s="26">
        <f t="shared" si="6"/>
        <v>50.16</v>
      </c>
      <c r="K26" s="30">
        <f t="shared" si="7"/>
        <v>80.4</v>
      </c>
      <c r="L26" s="30">
        <f t="shared" si="8"/>
        <v>40.2</v>
      </c>
      <c r="M26" s="31">
        <f t="shared" si="9"/>
        <v>70.2833333333333</v>
      </c>
      <c r="N26" s="30">
        <v>2</v>
      </c>
      <c r="Q26" s="32"/>
    </row>
    <row r="27" ht="18" customHeight="true" spans="1:17">
      <c r="A27" s="14"/>
      <c r="B27" s="17"/>
      <c r="C27" s="18"/>
      <c r="D27" s="13">
        <v>2134300501521</v>
      </c>
      <c r="E27" s="20">
        <v>179</v>
      </c>
      <c r="F27" s="26">
        <f t="shared" si="0"/>
        <v>29.8333333333333</v>
      </c>
      <c r="G27" s="27">
        <v>72.8</v>
      </c>
      <c r="H27" s="28">
        <f t="shared" si="1"/>
        <v>29.12</v>
      </c>
      <c r="I27" s="26">
        <v>82</v>
      </c>
      <c r="J27" s="26">
        <f t="shared" si="6"/>
        <v>49.2</v>
      </c>
      <c r="K27" s="30">
        <f t="shared" si="7"/>
        <v>78.32</v>
      </c>
      <c r="L27" s="30">
        <f t="shared" si="8"/>
        <v>39.16</v>
      </c>
      <c r="M27" s="31">
        <f t="shared" si="9"/>
        <v>68.9933333333333</v>
      </c>
      <c r="N27" s="30">
        <v>3</v>
      </c>
      <c r="Q27" s="32"/>
    </row>
    <row r="28" ht="18" customHeight="true" spans="1:14">
      <c r="A28" s="14"/>
      <c r="B28" s="11">
        <v>3000379</v>
      </c>
      <c r="C28" s="12">
        <v>1</v>
      </c>
      <c r="D28" s="13">
        <v>2134300501917</v>
      </c>
      <c r="E28" s="20">
        <v>206.5</v>
      </c>
      <c r="F28" s="26">
        <f t="shared" si="0"/>
        <v>34.4166666666667</v>
      </c>
      <c r="G28" s="27">
        <v>80.4</v>
      </c>
      <c r="H28" s="28">
        <f t="shared" si="1"/>
        <v>32.16</v>
      </c>
      <c r="I28" s="26">
        <v>84.8</v>
      </c>
      <c r="J28" s="26">
        <f t="shared" si="6"/>
        <v>50.88</v>
      </c>
      <c r="K28" s="30">
        <f t="shared" si="7"/>
        <v>83.04</v>
      </c>
      <c r="L28" s="30">
        <f t="shared" si="8"/>
        <v>41.52</v>
      </c>
      <c r="M28" s="31">
        <f t="shared" si="9"/>
        <v>75.9366666666667</v>
      </c>
      <c r="N28" s="30">
        <v>1</v>
      </c>
    </row>
    <row r="29" ht="18" customHeight="true" spans="1:14">
      <c r="A29" s="14"/>
      <c r="B29" s="15"/>
      <c r="C29" s="16"/>
      <c r="D29" s="13">
        <v>2134300501813</v>
      </c>
      <c r="E29" s="20">
        <v>213</v>
      </c>
      <c r="F29" s="26">
        <f t="shared" si="0"/>
        <v>35.5</v>
      </c>
      <c r="G29" s="27">
        <v>79.7</v>
      </c>
      <c r="H29" s="28">
        <f t="shared" si="1"/>
        <v>31.88</v>
      </c>
      <c r="I29" s="26">
        <v>80.5</v>
      </c>
      <c r="J29" s="26">
        <f t="shared" si="6"/>
        <v>48.3</v>
      </c>
      <c r="K29" s="30">
        <f t="shared" si="7"/>
        <v>80.18</v>
      </c>
      <c r="L29" s="30">
        <f t="shared" si="8"/>
        <v>40.09</v>
      </c>
      <c r="M29" s="31">
        <f t="shared" si="9"/>
        <v>75.59</v>
      </c>
      <c r="N29" s="30">
        <v>2</v>
      </c>
    </row>
    <row r="30" ht="18" customHeight="true" spans="1:14">
      <c r="A30" s="14"/>
      <c r="B30" s="15"/>
      <c r="C30" s="16"/>
      <c r="D30" s="13">
        <v>2134300501606</v>
      </c>
      <c r="E30" s="20">
        <v>206.5</v>
      </c>
      <c r="F30" s="26">
        <f t="shared" si="0"/>
        <v>34.4166666666667</v>
      </c>
      <c r="G30" s="27">
        <v>81.2</v>
      </c>
      <c r="H30" s="28">
        <f t="shared" si="1"/>
        <v>32.48</v>
      </c>
      <c r="I30" s="26">
        <v>80.6</v>
      </c>
      <c r="J30" s="26">
        <f t="shared" si="6"/>
        <v>48.36</v>
      </c>
      <c r="K30" s="30">
        <f t="shared" si="7"/>
        <v>80.84</v>
      </c>
      <c r="L30" s="30">
        <f t="shared" si="8"/>
        <v>40.42</v>
      </c>
      <c r="M30" s="31">
        <f t="shared" si="9"/>
        <v>74.8366666666667</v>
      </c>
      <c r="N30" s="30">
        <v>3</v>
      </c>
    </row>
    <row r="31" ht="18" customHeight="true" spans="1:14">
      <c r="A31" s="14"/>
      <c r="B31" s="17"/>
      <c r="C31" s="18"/>
      <c r="D31" s="13">
        <v>2134300501619</v>
      </c>
      <c r="E31" s="20">
        <v>208.5</v>
      </c>
      <c r="F31" s="26">
        <f t="shared" si="0"/>
        <v>34.75</v>
      </c>
      <c r="G31" s="27">
        <v>76.8</v>
      </c>
      <c r="H31" s="28">
        <f t="shared" si="1"/>
        <v>30.72</v>
      </c>
      <c r="I31" s="26">
        <v>81.2</v>
      </c>
      <c r="J31" s="26">
        <f t="shared" si="6"/>
        <v>48.72</v>
      </c>
      <c r="K31" s="30">
        <f t="shared" si="7"/>
        <v>79.44</v>
      </c>
      <c r="L31" s="30">
        <f t="shared" si="8"/>
        <v>39.72</v>
      </c>
      <c r="M31" s="31">
        <f t="shared" si="9"/>
        <v>74.47</v>
      </c>
      <c r="N31" s="30">
        <v>4</v>
      </c>
    </row>
    <row r="32" ht="18" customHeight="true" spans="1:14">
      <c r="A32" s="14"/>
      <c r="B32" s="19">
        <v>3000380</v>
      </c>
      <c r="C32" s="20">
        <v>1</v>
      </c>
      <c r="D32" s="13">
        <v>3134302801601</v>
      </c>
      <c r="E32" s="20">
        <v>155.5</v>
      </c>
      <c r="F32" s="26">
        <f t="shared" si="0"/>
        <v>25.9166666666667</v>
      </c>
      <c r="G32" s="27">
        <v>75.8</v>
      </c>
      <c r="H32" s="28">
        <f t="shared" si="1"/>
        <v>30.32</v>
      </c>
      <c r="I32" s="26">
        <v>81.8</v>
      </c>
      <c r="J32" s="26">
        <f t="shared" si="2"/>
        <v>49.08</v>
      </c>
      <c r="K32" s="30">
        <f t="shared" si="3"/>
        <v>79.4</v>
      </c>
      <c r="L32" s="30">
        <f t="shared" ref="L16:L47" si="10">K32*0.5</f>
        <v>39.7</v>
      </c>
      <c r="M32" s="31">
        <f t="shared" si="5"/>
        <v>65.6166666666667</v>
      </c>
      <c r="N32" s="30">
        <v>1</v>
      </c>
    </row>
    <row r="33" ht="18" customHeight="true" spans="1:14">
      <c r="A33" s="14"/>
      <c r="B33" s="11">
        <v>3000381</v>
      </c>
      <c r="C33" s="12">
        <v>1</v>
      </c>
      <c r="D33" s="13">
        <v>3134302801610</v>
      </c>
      <c r="E33" s="20">
        <v>205</v>
      </c>
      <c r="F33" s="26">
        <f t="shared" si="0"/>
        <v>34.1666666666667</v>
      </c>
      <c r="G33" s="27">
        <v>78.6</v>
      </c>
      <c r="H33" s="28">
        <f t="shared" si="1"/>
        <v>31.44</v>
      </c>
      <c r="I33" s="26">
        <v>82</v>
      </c>
      <c r="J33" s="26">
        <f t="shared" si="2"/>
        <v>49.2</v>
      </c>
      <c r="K33" s="30">
        <f t="shared" si="3"/>
        <v>80.64</v>
      </c>
      <c r="L33" s="30">
        <f t="shared" si="10"/>
        <v>40.32</v>
      </c>
      <c r="M33" s="31">
        <f t="shared" si="5"/>
        <v>74.4866666666667</v>
      </c>
      <c r="N33" s="30">
        <v>1</v>
      </c>
    </row>
    <row r="34" ht="18" customHeight="true" spans="1:14">
      <c r="A34" s="14"/>
      <c r="B34" s="15"/>
      <c r="C34" s="16"/>
      <c r="D34" s="13">
        <v>3134302801624</v>
      </c>
      <c r="E34" s="20">
        <v>192</v>
      </c>
      <c r="F34" s="26">
        <f t="shared" si="0"/>
        <v>32</v>
      </c>
      <c r="G34" s="27" t="s">
        <v>20</v>
      </c>
      <c r="H34" s="28">
        <v>0</v>
      </c>
      <c r="I34" s="27" t="s">
        <v>20</v>
      </c>
      <c r="J34" s="26">
        <v>0</v>
      </c>
      <c r="K34" s="30">
        <f t="shared" si="3"/>
        <v>0</v>
      </c>
      <c r="L34" s="30">
        <f t="shared" si="10"/>
        <v>0</v>
      </c>
      <c r="M34" s="31">
        <f t="shared" si="5"/>
        <v>32</v>
      </c>
      <c r="N34" s="30">
        <v>2</v>
      </c>
    </row>
    <row r="35" ht="18" customHeight="true" spans="1:14">
      <c r="A35" s="14"/>
      <c r="B35" s="17"/>
      <c r="C35" s="18"/>
      <c r="D35" s="13">
        <v>3134302801621</v>
      </c>
      <c r="E35" s="29">
        <v>189.5</v>
      </c>
      <c r="F35" s="26">
        <f t="shared" si="0"/>
        <v>31.5833333333333</v>
      </c>
      <c r="G35" s="27" t="s">
        <v>20</v>
      </c>
      <c r="H35" s="28">
        <v>0</v>
      </c>
      <c r="I35" s="27" t="s">
        <v>20</v>
      </c>
      <c r="J35" s="26">
        <v>0</v>
      </c>
      <c r="K35" s="30">
        <f t="shared" si="3"/>
        <v>0</v>
      </c>
      <c r="L35" s="30">
        <f t="shared" si="10"/>
        <v>0</v>
      </c>
      <c r="M35" s="31">
        <f t="shared" si="5"/>
        <v>31.5833333333333</v>
      </c>
      <c r="N35" s="30">
        <v>3</v>
      </c>
    </row>
    <row r="36" ht="18" customHeight="true" spans="1:14">
      <c r="A36" s="14"/>
      <c r="B36" s="11">
        <v>3000382</v>
      </c>
      <c r="C36" s="12">
        <v>1</v>
      </c>
      <c r="D36" s="13">
        <v>3134302801701</v>
      </c>
      <c r="E36" s="20">
        <v>177</v>
      </c>
      <c r="F36" s="26">
        <f t="shared" si="0"/>
        <v>29.5</v>
      </c>
      <c r="G36" s="27">
        <v>77</v>
      </c>
      <c r="H36" s="28">
        <f t="shared" si="1"/>
        <v>30.8</v>
      </c>
      <c r="I36" s="26">
        <v>76</v>
      </c>
      <c r="J36" s="26">
        <f t="shared" si="2"/>
        <v>45.6</v>
      </c>
      <c r="K36" s="30">
        <f t="shared" si="3"/>
        <v>76.4</v>
      </c>
      <c r="L36" s="30">
        <f t="shared" si="10"/>
        <v>38.2</v>
      </c>
      <c r="M36" s="31">
        <f t="shared" si="5"/>
        <v>67.7</v>
      </c>
      <c r="N36" s="30">
        <v>1</v>
      </c>
    </row>
    <row r="37" ht="18" customHeight="true" spans="1:14">
      <c r="A37" s="14"/>
      <c r="B37" s="15"/>
      <c r="C37" s="16"/>
      <c r="D37" s="13">
        <v>3134302801704</v>
      </c>
      <c r="E37" s="20">
        <v>175.5</v>
      </c>
      <c r="F37" s="26">
        <f t="shared" si="0"/>
        <v>29.25</v>
      </c>
      <c r="G37" s="27" t="s">
        <v>20</v>
      </c>
      <c r="H37" s="28">
        <v>0</v>
      </c>
      <c r="I37" s="27" t="s">
        <v>20</v>
      </c>
      <c r="J37" s="26">
        <v>0</v>
      </c>
      <c r="K37" s="30">
        <f t="shared" si="3"/>
        <v>0</v>
      </c>
      <c r="L37" s="30">
        <f t="shared" si="10"/>
        <v>0</v>
      </c>
      <c r="M37" s="31">
        <f t="shared" si="5"/>
        <v>29.25</v>
      </c>
      <c r="N37" s="30">
        <v>2</v>
      </c>
    </row>
    <row r="38" ht="18" customHeight="true" spans="1:14">
      <c r="A38" s="14"/>
      <c r="B38" s="17"/>
      <c r="C38" s="18"/>
      <c r="D38" s="13">
        <v>3134302801703</v>
      </c>
      <c r="E38" s="20">
        <v>174.5</v>
      </c>
      <c r="F38" s="26">
        <f t="shared" si="0"/>
        <v>29.0833333333333</v>
      </c>
      <c r="G38" s="27" t="s">
        <v>20</v>
      </c>
      <c r="H38" s="28">
        <v>0</v>
      </c>
      <c r="I38" s="27" t="s">
        <v>20</v>
      </c>
      <c r="J38" s="26">
        <v>0</v>
      </c>
      <c r="K38" s="30">
        <f t="shared" si="3"/>
        <v>0</v>
      </c>
      <c r="L38" s="30">
        <f t="shared" si="10"/>
        <v>0</v>
      </c>
      <c r="M38" s="31">
        <f t="shared" si="5"/>
        <v>29.0833333333333</v>
      </c>
      <c r="N38" s="30">
        <v>3</v>
      </c>
    </row>
    <row r="39" ht="18" customHeight="true" spans="1:14">
      <c r="A39" s="14"/>
      <c r="B39" s="11">
        <v>3000383</v>
      </c>
      <c r="C39" s="12">
        <v>1</v>
      </c>
      <c r="D39" s="13">
        <v>3134302801725</v>
      </c>
      <c r="E39" s="20">
        <v>189.5</v>
      </c>
      <c r="F39" s="26">
        <f t="shared" si="0"/>
        <v>31.5833333333333</v>
      </c>
      <c r="G39" s="27">
        <v>78.7</v>
      </c>
      <c r="H39" s="28">
        <f>G39*0.4</f>
        <v>31.48</v>
      </c>
      <c r="I39" s="26">
        <v>81</v>
      </c>
      <c r="J39" s="26">
        <f>I39*0.6</f>
        <v>48.6</v>
      </c>
      <c r="K39" s="30">
        <f t="shared" si="3"/>
        <v>80.08</v>
      </c>
      <c r="L39" s="30">
        <f t="shared" si="10"/>
        <v>40.04</v>
      </c>
      <c r="M39" s="31">
        <f t="shared" si="5"/>
        <v>71.6233333333333</v>
      </c>
      <c r="N39" s="30">
        <v>1</v>
      </c>
    </row>
    <row r="40" ht="18" customHeight="true" spans="1:14">
      <c r="A40" s="14"/>
      <c r="B40" s="15"/>
      <c r="C40" s="16"/>
      <c r="D40" s="13">
        <v>3134302801720</v>
      </c>
      <c r="E40" s="20">
        <v>189</v>
      </c>
      <c r="F40" s="26">
        <f t="shared" si="0"/>
        <v>31.5</v>
      </c>
      <c r="G40" s="27">
        <v>75.6</v>
      </c>
      <c r="H40" s="28">
        <f>G40*0.4</f>
        <v>30.24</v>
      </c>
      <c r="I40" s="26">
        <v>82.8</v>
      </c>
      <c r="J40" s="26">
        <f>I40*0.6</f>
        <v>49.68</v>
      </c>
      <c r="K40" s="30">
        <f t="shared" si="3"/>
        <v>79.92</v>
      </c>
      <c r="L40" s="30">
        <f t="shared" si="10"/>
        <v>39.96</v>
      </c>
      <c r="M40" s="31">
        <f t="shared" si="5"/>
        <v>71.46</v>
      </c>
      <c r="N40" s="30">
        <v>2</v>
      </c>
    </row>
    <row r="41" ht="18" customHeight="true" spans="1:14">
      <c r="A41" s="14"/>
      <c r="B41" s="17"/>
      <c r="C41" s="18"/>
      <c r="D41" s="13">
        <v>3134302801729</v>
      </c>
      <c r="E41" s="20">
        <v>192</v>
      </c>
      <c r="F41" s="26">
        <f t="shared" si="0"/>
        <v>32</v>
      </c>
      <c r="G41" s="27">
        <v>76.9</v>
      </c>
      <c r="H41" s="28">
        <f>G41*0.4</f>
        <v>30.76</v>
      </c>
      <c r="I41" s="26">
        <v>76.2</v>
      </c>
      <c r="J41" s="26">
        <f>I41*0.6</f>
        <v>45.72</v>
      </c>
      <c r="K41" s="30">
        <f t="shared" si="3"/>
        <v>76.48</v>
      </c>
      <c r="L41" s="30">
        <f t="shared" si="10"/>
        <v>38.24</v>
      </c>
      <c r="M41" s="31">
        <f t="shared" si="5"/>
        <v>70.24</v>
      </c>
      <c r="N41" s="30">
        <v>3</v>
      </c>
    </row>
    <row r="42" ht="18" customHeight="true" spans="1:14">
      <c r="A42" s="14"/>
      <c r="B42" s="11">
        <v>3000384</v>
      </c>
      <c r="C42" s="12">
        <v>1</v>
      </c>
      <c r="D42" s="13">
        <v>3134302801818</v>
      </c>
      <c r="E42" s="20">
        <v>203</v>
      </c>
      <c r="F42" s="26">
        <f t="shared" si="0"/>
        <v>33.8333333333333</v>
      </c>
      <c r="G42" s="27">
        <v>79.4</v>
      </c>
      <c r="H42" s="28">
        <f t="shared" si="1"/>
        <v>31.76</v>
      </c>
      <c r="I42" s="26">
        <v>81</v>
      </c>
      <c r="J42" s="26">
        <f t="shared" si="2"/>
        <v>48.6</v>
      </c>
      <c r="K42" s="30">
        <f t="shared" si="3"/>
        <v>80.36</v>
      </c>
      <c r="L42" s="30">
        <f t="shared" si="10"/>
        <v>40.18</v>
      </c>
      <c r="M42" s="31">
        <f t="shared" si="5"/>
        <v>74.0133333333333</v>
      </c>
      <c r="N42" s="30">
        <v>1</v>
      </c>
    </row>
    <row r="43" ht="18" customHeight="true" spans="1:14">
      <c r="A43" s="14"/>
      <c r="B43" s="15"/>
      <c r="C43" s="16"/>
      <c r="D43" s="13">
        <v>3134302801811</v>
      </c>
      <c r="E43" s="20">
        <v>187</v>
      </c>
      <c r="F43" s="26">
        <f t="shared" si="0"/>
        <v>31.1666666666667</v>
      </c>
      <c r="G43" s="27">
        <v>79.2</v>
      </c>
      <c r="H43" s="28">
        <f t="shared" si="1"/>
        <v>31.68</v>
      </c>
      <c r="I43" s="26">
        <v>80.4</v>
      </c>
      <c r="J43" s="26">
        <f t="shared" si="2"/>
        <v>48.24</v>
      </c>
      <c r="K43" s="30">
        <f t="shared" si="3"/>
        <v>79.92</v>
      </c>
      <c r="L43" s="30">
        <f t="shared" si="10"/>
        <v>39.96</v>
      </c>
      <c r="M43" s="31">
        <f t="shared" si="5"/>
        <v>71.1266666666667</v>
      </c>
      <c r="N43" s="30">
        <v>2</v>
      </c>
    </row>
    <row r="44" ht="18" customHeight="true" spans="1:14">
      <c r="A44" s="14"/>
      <c r="B44" s="17"/>
      <c r="C44" s="18"/>
      <c r="D44" s="13">
        <v>3134302801823</v>
      </c>
      <c r="E44" s="20">
        <v>193</v>
      </c>
      <c r="F44" s="26">
        <f t="shared" si="0"/>
        <v>32.1666666666667</v>
      </c>
      <c r="G44" s="27">
        <v>76</v>
      </c>
      <c r="H44" s="28">
        <f t="shared" si="1"/>
        <v>30.4</v>
      </c>
      <c r="I44" s="26">
        <v>76.8</v>
      </c>
      <c r="J44" s="26">
        <f t="shared" si="2"/>
        <v>46.08</v>
      </c>
      <c r="K44" s="30">
        <f t="shared" si="3"/>
        <v>76.48</v>
      </c>
      <c r="L44" s="30">
        <f t="shared" si="10"/>
        <v>38.24</v>
      </c>
      <c r="M44" s="31">
        <f t="shared" si="5"/>
        <v>70.4066666666667</v>
      </c>
      <c r="N44" s="30">
        <v>3</v>
      </c>
    </row>
    <row r="45" ht="18" customHeight="true" spans="1:14">
      <c r="A45" s="14"/>
      <c r="B45" s="11">
        <v>3000385</v>
      </c>
      <c r="C45" s="12">
        <v>1</v>
      </c>
      <c r="D45" s="13">
        <v>3134302801912</v>
      </c>
      <c r="E45" s="20">
        <v>187</v>
      </c>
      <c r="F45" s="26">
        <f t="shared" si="0"/>
        <v>31.1666666666667</v>
      </c>
      <c r="G45" s="27">
        <v>78.8</v>
      </c>
      <c r="H45" s="28">
        <f t="shared" si="1"/>
        <v>31.52</v>
      </c>
      <c r="I45" s="26">
        <v>79.2</v>
      </c>
      <c r="J45" s="26">
        <f t="shared" si="2"/>
        <v>47.52</v>
      </c>
      <c r="K45" s="30">
        <f t="shared" si="3"/>
        <v>79.04</v>
      </c>
      <c r="L45" s="30">
        <f t="shared" si="10"/>
        <v>39.52</v>
      </c>
      <c r="M45" s="31">
        <f t="shared" si="5"/>
        <v>70.6866666666667</v>
      </c>
      <c r="N45" s="30">
        <v>1</v>
      </c>
    </row>
    <row r="46" ht="18" customHeight="true" spans="1:14">
      <c r="A46" s="14"/>
      <c r="B46" s="15"/>
      <c r="C46" s="16"/>
      <c r="D46" s="13">
        <v>3134302801916</v>
      </c>
      <c r="E46" s="20">
        <v>199</v>
      </c>
      <c r="F46" s="26">
        <f t="shared" si="0"/>
        <v>33.1666666666667</v>
      </c>
      <c r="G46" s="27">
        <v>77.6</v>
      </c>
      <c r="H46" s="28">
        <f t="shared" si="1"/>
        <v>31.04</v>
      </c>
      <c r="I46" s="26">
        <v>70.4</v>
      </c>
      <c r="J46" s="26">
        <f t="shared" si="2"/>
        <v>42.24</v>
      </c>
      <c r="K46" s="30">
        <f t="shared" si="3"/>
        <v>73.28</v>
      </c>
      <c r="L46" s="30">
        <f t="shared" si="10"/>
        <v>36.64</v>
      </c>
      <c r="M46" s="31">
        <f t="shared" si="5"/>
        <v>69.8066666666667</v>
      </c>
      <c r="N46" s="30">
        <v>2</v>
      </c>
    </row>
    <row r="47" ht="18" customHeight="true" spans="1:14">
      <c r="A47" s="21"/>
      <c r="B47" s="17"/>
      <c r="C47" s="18"/>
      <c r="D47" s="13">
        <v>3134302801908</v>
      </c>
      <c r="E47" s="29">
        <v>154.5</v>
      </c>
      <c r="F47" s="26">
        <f t="shared" si="0"/>
        <v>25.75</v>
      </c>
      <c r="G47" s="27">
        <v>75.3</v>
      </c>
      <c r="H47" s="28">
        <f t="shared" si="1"/>
        <v>30.12</v>
      </c>
      <c r="I47" s="26">
        <v>74.6</v>
      </c>
      <c r="J47" s="26">
        <f t="shared" si="2"/>
        <v>44.76</v>
      </c>
      <c r="K47" s="30">
        <f t="shared" si="3"/>
        <v>74.88</v>
      </c>
      <c r="L47" s="30">
        <f t="shared" si="10"/>
        <v>37.44</v>
      </c>
      <c r="M47" s="31">
        <f t="shared" si="5"/>
        <v>63.19</v>
      </c>
      <c r="N47" s="30">
        <v>3</v>
      </c>
    </row>
  </sheetData>
  <mergeCells count="38">
    <mergeCell ref="A1:N1"/>
    <mergeCell ref="A2:A3"/>
    <mergeCell ref="A4:A47"/>
    <mergeCell ref="B2:B3"/>
    <mergeCell ref="B4:B6"/>
    <mergeCell ref="B7:B9"/>
    <mergeCell ref="B10:B12"/>
    <mergeCell ref="B13:B15"/>
    <mergeCell ref="B16:B21"/>
    <mergeCell ref="B22:B24"/>
    <mergeCell ref="B25:B27"/>
    <mergeCell ref="B28:B31"/>
    <mergeCell ref="B33:B35"/>
    <mergeCell ref="B36:B38"/>
    <mergeCell ref="B39:B41"/>
    <mergeCell ref="B42:B44"/>
    <mergeCell ref="B45:B47"/>
    <mergeCell ref="C2:C3"/>
    <mergeCell ref="C4:C6"/>
    <mergeCell ref="C7:C9"/>
    <mergeCell ref="C10:C12"/>
    <mergeCell ref="C13:C15"/>
    <mergeCell ref="C16:C21"/>
    <mergeCell ref="C22:C24"/>
    <mergeCell ref="C25:C27"/>
    <mergeCell ref="C28:C31"/>
    <mergeCell ref="C33:C35"/>
    <mergeCell ref="C36:C38"/>
    <mergeCell ref="C39:C41"/>
    <mergeCell ref="C42:C44"/>
    <mergeCell ref="C45:C47"/>
    <mergeCell ref="D2:D3"/>
    <mergeCell ref="E2:E3"/>
    <mergeCell ref="G2:G3"/>
    <mergeCell ref="I2:I3"/>
    <mergeCell ref="K2:K3"/>
    <mergeCell ref="M2:M3"/>
    <mergeCell ref="N2:N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nynct</cp:lastModifiedBy>
  <dcterms:created xsi:type="dcterms:W3CDTF">2006-09-17T11:21:00Z</dcterms:created>
  <cp:lastPrinted>2021-08-05T06:41:00Z</cp:lastPrinted>
  <dcterms:modified xsi:type="dcterms:W3CDTF">2023-07-03T09:57:29Z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