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<sst xmlns="http://schemas.openxmlformats.org/spreadsheetml/2006/main" count="44" uniqueCount="44">
  <si>
    <t xml:space="preserve">省农业农村厅2022年度事业单位招聘成绩汇总表 (二)
</t>
  </si>
  <si>
    <t>招聘单位</t>
  </si>
  <si>
    <t>职位    代码</t>
  </si>
  <si>
    <t>招聘计划数</t>
  </si>
  <si>
    <t>准考证号码</t>
  </si>
  <si>
    <t>笔试成绩</t>
  </si>
  <si>
    <t>笔试合成分</t>
  </si>
  <si>
    <t>面试  成绩</t>
  </si>
  <si>
    <t>面试合成分</t>
  </si>
  <si>
    <t>试讲 成绩</t>
  </si>
  <si>
    <t>试讲合成分</t>
  </si>
  <si>
    <t>专业测试成绩</t>
  </si>
  <si>
    <t>专业成绩合成分</t>
  </si>
  <si>
    <t>总成绩</t>
  </si>
  <si>
    <t>名次</t>
  </si>
  <si>
    <t>笔试成绩÷2÷1.5×0.5</t>
  </si>
  <si>
    <t>面试成绩×0.4</t>
  </si>
  <si>
    <t>试讲成绩×0.6</t>
  </si>
  <si>
    <t>专业测试成绩×0.5</t>
  </si>
  <si>
    <t>安徽电气工程学校</t>
  </si>
  <si>
    <t>1134300803630</t>
  </si>
  <si>
    <t>1134300803524</t>
  </si>
  <si>
    <t>1134300803613</t>
  </si>
  <si>
    <t>1134300803719</t>
  </si>
  <si>
    <t>1134300803726</t>
  </si>
  <si>
    <t>1134300803725</t>
  </si>
  <si>
    <t>1134300803822</t>
  </si>
  <si>
    <t>1134300803819</t>
  </si>
  <si>
    <t>1134300803815</t>
  </si>
  <si>
    <t>1134300803914</t>
  </si>
  <si>
    <t>1134300803915</t>
  </si>
  <si>
    <t>1134300803910</t>
  </si>
  <si>
    <t>1134300804003</t>
  </si>
  <si>
    <t>1134300803930</t>
  </si>
  <si>
    <t>1134300804005</t>
  </si>
  <si>
    <t>1134300804017</t>
  </si>
  <si>
    <t>1134300804016</t>
  </si>
  <si>
    <t>1134300804015</t>
  </si>
  <si>
    <t>1134300804125</t>
  </si>
  <si>
    <t>1134300804221</t>
  </si>
  <si>
    <t>1134300804401</t>
  </si>
  <si>
    <t>1134300804402</t>
  </si>
  <si>
    <t>1134300804412</t>
  </si>
  <si>
    <t>1134300804404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</si>
</sst>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5"/>
      <color theme="1"/>
      <name val="宋体"/>
      <charset val="134"/>
    </font>
    <font>
      <sz val="12"/>
      <color theme="1"/>
      <name val="仿宋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2"/>
      <color rgb="FF000000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Arial"/>
      <charset val="0"/>
    </font>
    <font>
      <sz val="11"/>
      <name val="宋体"/>
      <charset val="134"/>
    </font>
    <font>
      <sz val="11"/>
      <color rgb="FF000000"/>
      <name val="Arial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1" fillId="26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32" fillId="26" borderId="11" applyNumberFormat="false" applyAlignment="false" applyProtection="false">
      <alignment vertical="center"/>
    </xf>
    <xf numFmtId="0" fontId="19" fillId="9" borderId="5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true">
      <alignment vertical="center"/>
    </xf>
    <xf numFmtId="177" fontId="0" fillId="0" borderId="0" xfId="0" applyNumberForma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49" fontId="2" fillId="0" borderId="3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49" fontId="0" fillId="0" borderId="0" xfId="0" applyNumberFormat="true" applyBorder="true">
      <alignment vertical="center"/>
    </xf>
    <xf numFmtId="177" fontId="2" fillId="0" borderId="2" xfId="0" applyNumberFormat="true" applyFont="true" applyBorder="true" applyAlignment="true">
      <alignment horizontal="center" vertical="center" wrapText="true"/>
    </xf>
    <xf numFmtId="177" fontId="7" fillId="0" borderId="1" xfId="0" applyNumberFormat="true" applyFont="true" applyBorder="true" applyAlignment="true">
      <alignment horizontal="center" vertical="center" wrapText="true"/>
    </xf>
    <xf numFmtId="177" fontId="2" fillId="0" borderId="3" xfId="0" applyNumberFormat="true" applyFont="true" applyBorder="true" applyAlignment="true">
      <alignment horizontal="center" vertical="center" wrapText="true"/>
    </xf>
    <xf numFmtId="177" fontId="8" fillId="0" borderId="1" xfId="0" applyNumberFormat="true" applyFont="true" applyBorder="true" applyAlignment="true">
      <alignment horizontal="center" vertical="center" wrapText="true"/>
    </xf>
    <xf numFmtId="177" fontId="9" fillId="0" borderId="1" xfId="0" applyNumberFormat="true" applyFont="true" applyBorder="true" applyAlignment="true">
      <alignment vertical="center"/>
    </xf>
    <xf numFmtId="0" fontId="10" fillId="0" borderId="0" xfId="0" applyFont="true" applyFill="true" applyBorder="true" applyAlignment="true">
      <alignment horizontal="center"/>
    </xf>
    <xf numFmtId="177" fontId="5" fillId="0" borderId="0" xfId="0" applyNumberFormat="true" applyFont="true" applyBorder="true" applyAlignment="true">
      <alignment vertical="center"/>
    </xf>
    <xf numFmtId="177" fontId="0" fillId="0" borderId="0" xfId="0" applyNumberFormat="true" applyBorder="true">
      <alignment vertical="center"/>
    </xf>
    <xf numFmtId="0" fontId="11" fillId="0" borderId="0" xfId="0" applyFont="true" applyFill="true" applyBorder="true" applyAlignment="true">
      <alignment horizontal="center"/>
    </xf>
    <xf numFmtId="0" fontId="12" fillId="0" borderId="0" xfId="0" applyFont="true" applyBorder="true" applyAlignment="true">
      <alignment horizontal="justify" vertical="center"/>
    </xf>
    <xf numFmtId="177" fontId="13" fillId="0" borderId="1" xfId="0" applyNumberFormat="true" applyFont="true" applyBorder="true" applyAlignment="true">
      <alignment vertical="center"/>
    </xf>
    <xf numFmtId="0" fontId="9" fillId="0" borderId="1" xfId="0" applyNumberFormat="true" applyFont="true" applyBorder="true" applyAlignment="true">
      <alignment vertical="center"/>
    </xf>
    <xf numFmtId="176" fontId="0" fillId="0" borderId="0" xfId="0" applyNumberFormat="true">
      <alignment vertical="center"/>
    </xf>
    <xf numFmtId="0" fontId="6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tabSelected="1" topLeftCell="B1" workbookViewId="0">
      <selection activeCell="D2" sqref="D$1:D$1048576"/>
    </sheetView>
  </sheetViews>
  <sheetFormatPr defaultColWidth="9" defaultRowHeight="13.5"/>
  <cols>
    <col min="1" max="1" width="6.125" customWidth="true"/>
    <col min="2" max="2" width="8.625" customWidth="true"/>
    <col min="3" max="3" width="6.625" customWidth="true"/>
    <col min="4" max="4" width="14.875" style="1" customWidth="true"/>
    <col min="5" max="5" width="7.5" style="2" customWidth="true"/>
    <col min="6" max="6" width="11.75" style="2" customWidth="true"/>
    <col min="7" max="7" width="8" style="2" customWidth="true"/>
    <col min="8" max="8" width="8.625" style="2" customWidth="true"/>
    <col min="9" max="9" width="7.25" style="2" customWidth="true"/>
    <col min="10" max="10" width="8.125" style="2" customWidth="true"/>
    <col min="11" max="11" width="8.25" style="2" customWidth="true"/>
    <col min="12" max="12" width="9.5" style="2" customWidth="true"/>
    <col min="13" max="13" width="7" style="2" customWidth="true"/>
    <col min="14" max="14" width="4.375" style="1" customWidth="true"/>
  </cols>
  <sheetData>
    <row r="1" ht="36" customHeight="true" spans="1:14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2.25" customHeight="true" spans="1:14">
      <c r="A2" s="5" t="s">
        <v>1</v>
      </c>
      <c r="B2" s="6" t="s">
        <v>2</v>
      </c>
      <c r="C2" s="6" t="s">
        <v>3</v>
      </c>
      <c r="D2" s="7" t="s">
        <v>4</v>
      </c>
      <c r="E2" s="15" t="s">
        <v>5</v>
      </c>
      <c r="F2" s="16" t="s">
        <v>6</v>
      </c>
      <c r="G2" s="15" t="s">
        <v>7</v>
      </c>
      <c r="H2" s="16" t="s">
        <v>8</v>
      </c>
      <c r="I2" s="15" t="s">
        <v>9</v>
      </c>
      <c r="J2" s="16" t="s">
        <v>10</v>
      </c>
      <c r="K2" s="15" t="s">
        <v>11</v>
      </c>
      <c r="L2" s="16" t="s">
        <v>12</v>
      </c>
      <c r="M2" s="15" t="s">
        <v>13</v>
      </c>
      <c r="N2" s="7" t="s">
        <v>14</v>
      </c>
    </row>
    <row r="3" ht="30" customHeight="true" spans="1:14">
      <c r="A3" s="5"/>
      <c r="B3" s="8"/>
      <c r="C3" s="8"/>
      <c r="D3" s="9"/>
      <c r="E3" s="17"/>
      <c r="F3" s="18" t="s">
        <v>15</v>
      </c>
      <c r="G3" s="17"/>
      <c r="H3" s="18" t="s">
        <v>16</v>
      </c>
      <c r="I3" s="17"/>
      <c r="J3" s="18" t="s">
        <v>17</v>
      </c>
      <c r="K3" s="17"/>
      <c r="L3" s="18" t="s">
        <v>18</v>
      </c>
      <c r="M3" s="17"/>
      <c r="N3" s="9"/>
    </row>
    <row r="4" ht="24" customHeight="true" spans="1:20">
      <c r="A4" s="10" t="s">
        <v>19</v>
      </c>
      <c r="B4" s="11">
        <v>3000179</v>
      </c>
      <c r="C4" s="12">
        <v>1</v>
      </c>
      <c r="D4" s="28" t="s">
        <v>20</v>
      </c>
      <c r="E4" s="13">
        <v>203.5</v>
      </c>
      <c r="F4" s="19">
        <f>E4/2/1.5*0.5</f>
        <v>33.9166666666667</v>
      </c>
      <c r="G4" s="19">
        <v>80</v>
      </c>
      <c r="H4" s="19">
        <f>G4*0.4</f>
        <v>32</v>
      </c>
      <c r="I4" s="19">
        <v>84</v>
      </c>
      <c r="J4" s="19">
        <f>I4*0.6</f>
        <v>50.4</v>
      </c>
      <c r="K4" s="25">
        <f t="shared" ref="K4:K27" si="0">H4+J4</f>
        <v>82.4</v>
      </c>
      <c r="L4" s="19">
        <f t="shared" ref="L4:L27" si="1">K4*0.5</f>
        <v>41.2</v>
      </c>
      <c r="M4" s="19">
        <f>F4+L4</f>
        <v>75.1166666666667</v>
      </c>
      <c r="N4" s="26">
        <v>1</v>
      </c>
      <c r="T4" s="27"/>
    </row>
    <row r="5" ht="24" customHeight="true" spans="1:20">
      <c r="A5" s="10"/>
      <c r="B5" s="11"/>
      <c r="C5" s="12"/>
      <c r="D5" s="28" t="s">
        <v>21</v>
      </c>
      <c r="E5" s="13">
        <v>199.5</v>
      </c>
      <c r="F5" s="19">
        <f t="shared" ref="F5:F27" si="2">E5/2/1.5*0.5</f>
        <v>33.25</v>
      </c>
      <c r="G5" s="19">
        <v>0</v>
      </c>
      <c r="H5" s="19">
        <f t="shared" ref="H5:H27" si="3">G5*0.4</f>
        <v>0</v>
      </c>
      <c r="I5" s="19">
        <v>0</v>
      </c>
      <c r="J5" s="19">
        <f t="shared" ref="J5:J27" si="4">I5*0.6</f>
        <v>0</v>
      </c>
      <c r="K5" s="25">
        <f t="shared" si="0"/>
        <v>0</v>
      </c>
      <c r="L5" s="19">
        <f t="shared" si="1"/>
        <v>0</v>
      </c>
      <c r="M5" s="19">
        <f t="shared" ref="M5:M27" si="5">F5+L5</f>
        <v>33.25</v>
      </c>
      <c r="N5" s="26">
        <v>2</v>
      </c>
      <c r="T5" s="27"/>
    </row>
    <row r="6" ht="24" customHeight="true" spans="1:20">
      <c r="A6" s="10"/>
      <c r="B6" s="11"/>
      <c r="C6" s="12"/>
      <c r="D6" s="28" t="s">
        <v>22</v>
      </c>
      <c r="E6" s="13">
        <v>198.5</v>
      </c>
      <c r="F6" s="19">
        <f t="shared" si="2"/>
        <v>33.0833333333333</v>
      </c>
      <c r="G6" s="19">
        <v>0</v>
      </c>
      <c r="H6" s="19">
        <f t="shared" si="3"/>
        <v>0</v>
      </c>
      <c r="I6" s="19">
        <v>0</v>
      </c>
      <c r="J6" s="19">
        <f t="shared" si="4"/>
        <v>0</v>
      </c>
      <c r="K6" s="25">
        <f t="shared" si="0"/>
        <v>0</v>
      </c>
      <c r="L6" s="19">
        <f t="shared" si="1"/>
        <v>0</v>
      </c>
      <c r="M6" s="19">
        <f t="shared" si="5"/>
        <v>33.0833333333333</v>
      </c>
      <c r="N6" s="26">
        <v>3</v>
      </c>
      <c r="T6" s="27"/>
    </row>
    <row r="7" ht="24" customHeight="true" spans="1:20">
      <c r="A7" s="10"/>
      <c r="B7" s="11">
        <v>3000180</v>
      </c>
      <c r="C7" s="12">
        <v>1</v>
      </c>
      <c r="D7" s="28" t="s">
        <v>23</v>
      </c>
      <c r="E7" s="13">
        <v>215</v>
      </c>
      <c r="F7" s="19">
        <f t="shared" si="2"/>
        <v>35.8333333333333</v>
      </c>
      <c r="G7" s="19">
        <v>79.2</v>
      </c>
      <c r="H7" s="19">
        <f t="shared" si="3"/>
        <v>31.68</v>
      </c>
      <c r="I7" s="19">
        <v>82.4</v>
      </c>
      <c r="J7" s="19">
        <f t="shared" si="4"/>
        <v>49.44</v>
      </c>
      <c r="K7" s="25">
        <f t="shared" si="0"/>
        <v>81.12</v>
      </c>
      <c r="L7" s="19">
        <f t="shared" si="1"/>
        <v>40.56</v>
      </c>
      <c r="M7" s="19">
        <f t="shared" si="5"/>
        <v>76.3933333333333</v>
      </c>
      <c r="N7" s="26">
        <v>1</v>
      </c>
      <c r="T7" s="27"/>
    </row>
    <row r="8" ht="24" customHeight="true" spans="1:20">
      <c r="A8" s="10"/>
      <c r="B8" s="11"/>
      <c r="C8" s="12"/>
      <c r="D8" s="28" t="s">
        <v>24</v>
      </c>
      <c r="E8" s="13">
        <v>214</v>
      </c>
      <c r="F8" s="19">
        <f t="shared" si="2"/>
        <v>35.6666666666667</v>
      </c>
      <c r="G8" s="19">
        <v>79.2</v>
      </c>
      <c r="H8" s="19">
        <f t="shared" si="3"/>
        <v>31.68</v>
      </c>
      <c r="I8" s="19">
        <v>79.4</v>
      </c>
      <c r="J8" s="19">
        <f t="shared" si="4"/>
        <v>47.64</v>
      </c>
      <c r="K8" s="25">
        <f t="shared" si="0"/>
        <v>79.32</v>
      </c>
      <c r="L8" s="19">
        <f t="shared" si="1"/>
        <v>39.66</v>
      </c>
      <c r="M8" s="19">
        <f t="shared" si="5"/>
        <v>75.3266666666667</v>
      </c>
      <c r="N8" s="26">
        <v>2</v>
      </c>
      <c r="T8" s="27"/>
    </row>
    <row r="9" ht="24" customHeight="true" spans="1:20">
      <c r="A9" s="10"/>
      <c r="B9" s="11"/>
      <c r="C9" s="12"/>
      <c r="D9" s="28" t="s">
        <v>25</v>
      </c>
      <c r="E9" s="13">
        <v>207</v>
      </c>
      <c r="F9" s="19">
        <f t="shared" si="2"/>
        <v>34.5</v>
      </c>
      <c r="G9" s="19">
        <v>79</v>
      </c>
      <c r="H9" s="19">
        <f t="shared" si="3"/>
        <v>31.6</v>
      </c>
      <c r="I9" s="19">
        <v>80.6</v>
      </c>
      <c r="J9" s="19">
        <f t="shared" si="4"/>
        <v>48.36</v>
      </c>
      <c r="K9" s="25">
        <f t="shared" si="0"/>
        <v>79.96</v>
      </c>
      <c r="L9" s="19">
        <f t="shared" si="1"/>
        <v>39.98</v>
      </c>
      <c r="M9" s="19">
        <f t="shared" si="5"/>
        <v>74.48</v>
      </c>
      <c r="N9" s="26">
        <v>3</v>
      </c>
      <c r="T9" s="27"/>
    </row>
    <row r="10" ht="24" customHeight="true" spans="1:20">
      <c r="A10" s="10"/>
      <c r="B10" s="11">
        <v>3000181</v>
      </c>
      <c r="C10" s="12">
        <v>1</v>
      </c>
      <c r="D10" s="28" t="s">
        <v>26</v>
      </c>
      <c r="E10" s="13">
        <v>185.5</v>
      </c>
      <c r="F10" s="19">
        <f t="shared" si="2"/>
        <v>30.9166666666667</v>
      </c>
      <c r="G10" s="19">
        <v>80</v>
      </c>
      <c r="H10" s="19">
        <f t="shared" si="3"/>
        <v>32</v>
      </c>
      <c r="I10" s="19">
        <v>85.8</v>
      </c>
      <c r="J10" s="19">
        <f t="shared" si="4"/>
        <v>51.48</v>
      </c>
      <c r="K10" s="25">
        <f t="shared" si="0"/>
        <v>83.48</v>
      </c>
      <c r="L10" s="19">
        <f t="shared" si="1"/>
        <v>41.74</v>
      </c>
      <c r="M10" s="19">
        <f t="shared" si="5"/>
        <v>72.6566666666667</v>
      </c>
      <c r="N10" s="26">
        <v>1</v>
      </c>
      <c r="T10" s="27"/>
    </row>
    <row r="11" ht="24" customHeight="true" spans="1:20">
      <c r="A11" s="10"/>
      <c r="B11" s="11"/>
      <c r="C11" s="12"/>
      <c r="D11" s="28" t="s">
        <v>27</v>
      </c>
      <c r="E11" s="13">
        <v>191.5</v>
      </c>
      <c r="F11" s="19">
        <f t="shared" si="2"/>
        <v>31.9166666666667</v>
      </c>
      <c r="G11" s="19">
        <v>78.4</v>
      </c>
      <c r="H11" s="19">
        <f t="shared" si="3"/>
        <v>31.36</v>
      </c>
      <c r="I11" s="19">
        <v>81.4</v>
      </c>
      <c r="J11" s="19">
        <f t="shared" si="4"/>
        <v>48.84</v>
      </c>
      <c r="K11" s="25">
        <f t="shared" si="0"/>
        <v>80.2</v>
      </c>
      <c r="L11" s="19">
        <f t="shared" si="1"/>
        <v>40.1</v>
      </c>
      <c r="M11" s="19">
        <f t="shared" si="5"/>
        <v>72.0166666666667</v>
      </c>
      <c r="N11" s="26">
        <v>2</v>
      </c>
      <c r="T11" s="27"/>
    </row>
    <row r="12" ht="24" customHeight="true" spans="1:20">
      <c r="A12" s="10"/>
      <c r="B12" s="11"/>
      <c r="C12" s="12"/>
      <c r="D12" s="28" t="s">
        <v>28</v>
      </c>
      <c r="E12" s="13">
        <v>184</v>
      </c>
      <c r="F12" s="19">
        <f t="shared" si="2"/>
        <v>30.6666666666667</v>
      </c>
      <c r="G12" s="19">
        <v>73.4</v>
      </c>
      <c r="H12" s="19">
        <f t="shared" si="3"/>
        <v>29.36</v>
      </c>
      <c r="I12" s="19">
        <v>70.6</v>
      </c>
      <c r="J12" s="19">
        <f t="shared" si="4"/>
        <v>42.36</v>
      </c>
      <c r="K12" s="25">
        <f t="shared" si="0"/>
        <v>71.72</v>
      </c>
      <c r="L12" s="19">
        <f t="shared" si="1"/>
        <v>35.86</v>
      </c>
      <c r="M12" s="19">
        <f t="shared" si="5"/>
        <v>66.5266666666667</v>
      </c>
      <c r="N12" s="26">
        <v>3</v>
      </c>
      <c r="T12" s="27"/>
    </row>
    <row r="13" ht="24" customHeight="true" spans="1:20">
      <c r="A13" s="10"/>
      <c r="B13" s="11">
        <v>3000182</v>
      </c>
      <c r="C13" s="12">
        <v>1</v>
      </c>
      <c r="D13" s="28" t="s">
        <v>29</v>
      </c>
      <c r="E13" s="13">
        <v>219.5</v>
      </c>
      <c r="F13" s="19">
        <f t="shared" si="2"/>
        <v>36.5833333333333</v>
      </c>
      <c r="G13" s="19">
        <v>85.3</v>
      </c>
      <c r="H13" s="19">
        <f t="shared" si="3"/>
        <v>34.12</v>
      </c>
      <c r="I13" s="19">
        <v>88.6</v>
      </c>
      <c r="J13" s="19">
        <f t="shared" si="4"/>
        <v>53.16</v>
      </c>
      <c r="K13" s="25">
        <f t="shared" si="0"/>
        <v>87.28</v>
      </c>
      <c r="L13" s="19">
        <f t="shared" si="1"/>
        <v>43.64</v>
      </c>
      <c r="M13" s="19">
        <f t="shared" si="5"/>
        <v>80.2233333333333</v>
      </c>
      <c r="N13" s="26">
        <v>1</v>
      </c>
      <c r="T13" s="27"/>
    </row>
    <row r="14" ht="24" customHeight="true" spans="1:20">
      <c r="A14" s="10"/>
      <c r="B14" s="11"/>
      <c r="C14" s="12"/>
      <c r="D14" s="28" t="s">
        <v>30</v>
      </c>
      <c r="E14" s="13">
        <v>208.5</v>
      </c>
      <c r="F14" s="19">
        <f t="shared" si="2"/>
        <v>34.75</v>
      </c>
      <c r="G14" s="19">
        <v>78.4</v>
      </c>
      <c r="H14" s="19">
        <f t="shared" si="3"/>
        <v>31.36</v>
      </c>
      <c r="I14" s="19">
        <v>82.6</v>
      </c>
      <c r="J14" s="19">
        <f t="shared" si="4"/>
        <v>49.56</v>
      </c>
      <c r="K14" s="25">
        <f t="shared" si="0"/>
        <v>80.92</v>
      </c>
      <c r="L14" s="19">
        <f t="shared" si="1"/>
        <v>40.46</v>
      </c>
      <c r="M14" s="19">
        <f t="shared" si="5"/>
        <v>75.21</v>
      </c>
      <c r="N14" s="26">
        <v>2</v>
      </c>
      <c r="T14" s="27"/>
    </row>
    <row r="15" ht="24" customHeight="true" spans="1:20">
      <c r="A15" s="10"/>
      <c r="B15" s="11"/>
      <c r="C15" s="12"/>
      <c r="D15" s="28" t="s">
        <v>31</v>
      </c>
      <c r="E15" s="13">
        <v>197</v>
      </c>
      <c r="F15" s="19">
        <f t="shared" si="2"/>
        <v>32.8333333333333</v>
      </c>
      <c r="G15" s="19">
        <v>0</v>
      </c>
      <c r="H15" s="19">
        <f t="shared" si="3"/>
        <v>0</v>
      </c>
      <c r="I15" s="19">
        <v>0</v>
      </c>
      <c r="J15" s="19">
        <f t="shared" si="4"/>
        <v>0</v>
      </c>
      <c r="K15" s="25">
        <f t="shared" si="0"/>
        <v>0</v>
      </c>
      <c r="L15" s="19">
        <f t="shared" si="1"/>
        <v>0</v>
      </c>
      <c r="M15" s="19">
        <f t="shared" si="5"/>
        <v>32.8333333333333</v>
      </c>
      <c r="N15" s="26">
        <v>3</v>
      </c>
      <c r="T15" s="27"/>
    </row>
    <row r="16" ht="24" customHeight="true" spans="1:20">
      <c r="A16" s="10"/>
      <c r="B16" s="11">
        <v>3000183</v>
      </c>
      <c r="C16" s="12">
        <v>1</v>
      </c>
      <c r="D16" s="28" t="s">
        <v>32</v>
      </c>
      <c r="E16" s="13">
        <v>198.5</v>
      </c>
      <c r="F16" s="19">
        <f t="shared" si="2"/>
        <v>33.0833333333333</v>
      </c>
      <c r="G16" s="19">
        <v>77.1</v>
      </c>
      <c r="H16" s="19">
        <f t="shared" si="3"/>
        <v>30.84</v>
      </c>
      <c r="I16" s="19">
        <v>81.2</v>
      </c>
      <c r="J16" s="19">
        <f t="shared" si="4"/>
        <v>48.72</v>
      </c>
      <c r="K16" s="25">
        <f t="shared" si="0"/>
        <v>79.56</v>
      </c>
      <c r="L16" s="19">
        <f t="shared" si="1"/>
        <v>39.78</v>
      </c>
      <c r="M16" s="19">
        <f t="shared" si="5"/>
        <v>72.8633333333333</v>
      </c>
      <c r="N16" s="26">
        <v>1</v>
      </c>
      <c r="T16" s="27"/>
    </row>
    <row r="17" ht="24" customHeight="true" spans="1:20">
      <c r="A17" s="10"/>
      <c r="B17" s="11"/>
      <c r="C17" s="12"/>
      <c r="D17" s="28" t="s">
        <v>33</v>
      </c>
      <c r="E17" s="13">
        <v>190.5</v>
      </c>
      <c r="F17" s="19">
        <f t="shared" si="2"/>
        <v>31.75</v>
      </c>
      <c r="G17" s="19">
        <v>75.3</v>
      </c>
      <c r="H17" s="19">
        <f t="shared" si="3"/>
        <v>30.12</v>
      </c>
      <c r="I17" s="19">
        <v>79.8</v>
      </c>
      <c r="J17" s="19">
        <f t="shared" si="4"/>
        <v>47.88</v>
      </c>
      <c r="K17" s="25">
        <f t="shared" si="0"/>
        <v>78</v>
      </c>
      <c r="L17" s="19">
        <f t="shared" si="1"/>
        <v>39</v>
      </c>
      <c r="M17" s="19">
        <f t="shared" si="5"/>
        <v>70.75</v>
      </c>
      <c r="N17" s="26">
        <v>2</v>
      </c>
      <c r="T17" s="27"/>
    </row>
    <row r="18" ht="24" customHeight="true" spans="1:20">
      <c r="A18" s="10"/>
      <c r="B18" s="11"/>
      <c r="C18" s="12"/>
      <c r="D18" s="28" t="s">
        <v>34</v>
      </c>
      <c r="E18" s="13">
        <v>192.5</v>
      </c>
      <c r="F18" s="19">
        <f t="shared" si="2"/>
        <v>32.0833333333333</v>
      </c>
      <c r="G18" s="19">
        <v>75.6</v>
      </c>
      <c r="H18" s="19">
        <f t="shared" si="3"/>
        <v>30.24</v>
      </c>
      <c r="I18" s="19">
        <v>75.6</v>
      </c>
      <c r="J18" s="19">
        <f t="shared" si="4"/>
        <v>45.36</v>
      </c>
      <c r="K18" s="25">
        <f t="shared" si="0"/>
        <v>75.6</v>
      </c>
      <c r="L18" s="19">
        <f t="shared" si="1"/>
        <v>37.8</v>
      </c>
      <c r="M18" s="19">
        <f t="shared" si="5"/>
        <v>69.8833333333333</v>
      </c>
      <c r="N18" s="26">
        <v>3</v>
      </c>
      <c r="T18" s="27"/>
    </row>
    <row r="19" ht="24" customHeight="true" spans="1:20">
      <c r="A19" s="10"/>
      <c r="B19" s="11">
        <v>3000184</v>
      </c>
      <c r="C19" s="12">
        <v>1</v>
      </c>
      <c r="D19" s="28" t="s">
        <v>35</v>
      </c>
      <c r="E19" s="13">
        <v>199.5</v>
      </c>
      <c r="F19" s="19">
        <f t="shared" si="2"/>
        <v>33.25</v>
      </c>
      <c r="G19" s="19">
        <v>78.6</v>
      </c>
      <c r="H19" s="19">
        <f t="shared" si="3"/>
        <v>31.44</v>
      </c>
      <c r="I19" s="19">
        <v>79.2</v>
      </c>
      <c r="J19" s="19">
        <f t="shared" si="4"/>
        <v>47.52</v>
      </c>
      <c r="K19" s="25">
        <f t="shared" si="0"/>
        <v>78.96</v>
      </c>
      <c r="L19" s="19">
        <f t="shared" si="1"/>
        <v>39.48</v>
      </c>
      <c r="M19" s="19">
        <f t="shared" si="5"/>
        <v>72.73</v>
      </c>
      <c r="N19" s="26">
        <v>1</v>
      </c>
      <c r="T19" s="27"/>
    </row>
    <row r="20" ht="24" customHeight="true" spans="1:20">
      <c r="A20" s="10"/>
      <c r="B20" s="11"/>
      <c r="C20" s="12"/>
      <c r="D20" s="28" t="s">
        <v>36</v>
      </c>
      <c r="E20" s="13">
        <v>192</v>
      </c>
      <c r="F20" s="19">
        <f t="shared" si="2"/>
        <v>32</v>
      </c>
      <c r="G20" s="19">
        <v>72.8</v>
      </c>
      <c r="H20" s="19">
        <f t="shared" si="3"/>
        <v>29.12</v>
      </c>
      <c r="I20" s="19">
        <v>76.2</v>
      </c>
      <c r="J20" s="19">
        <f t="shared" si="4"/>
        <v>45.72</v>
      </c>
      <c r="K20" s="25">
        <f t="shared" si="0"/>
        <v>74.84</v>
      </c>
      <c r="L20" s="19">
        <f t="shared" si="1"/>
        <v>37.42</v>
      </c>
      <c r="M20" s="19">
        <f t="shared" si="5"/>
        <v>69.42</v>
      </c>
      <c r="N20" s="26">
        <v>2</v>
      </c>
      <c r="T20" s="27"/>
    </row>
    <row r="21" ht="24" customHeight="true" spans="1:20">
      <c r="A21" s="10"/>
      <c r="B21" s="11"/>
      <c r="C21" s="12"/>
      <c r="D21" s="28" t="s">
        <v>37</v>
      </c>
      <c r="E21" s="13">
        <v>212.5</v>
      </c>
      <c r="F21" s="19">
        <f t="shared" si="2"/>
        <v>35.4166666666667</v>
      </c>
      <c r="G21" s="19">
        <v>0</v>
      </c>
      <c r="H21" s="19">
        <f t="shared" si="3"/>
        <v>0</v>
      </c>
      <c r="I21" s="19">
        <v>0</v>
      </c>
      <c r="J21" s="19">
        <f t="shared" si="4"/>
        <v>0</v>
      </c>
      <c r="K21" s="25">
        <f t="shared" si="0"/>
        <v>0</v>
      </c>
      <c r="L21" s="19">
        <f t="shared" si="1"/>
        <v>0</v>
      </c>
      <c r="M21" s="19">
        <f t="shared" si="5"/>
        <v>35.4166666666667</v>
      </c>
      <c r="N21" s="26">
        <v>3</v>
      </c>
      <c r="T21" s="27"/>
    </row>
    <row r="22" ht="24" customHeight="true" spans="1:20">
      <c r="A22" s="10"/>
      <c r="B22" s="11">
        <v>3000185</v>
      </c>
      <c r="C22" s="12">
        <v>1</v>
      </c>
      <c r="D22" s="28" t="s">
        <v>38</v>
      </c>
      <c r="E22" s="13">
        <v>219.5</v>
      </c>
      <c r="F22" s="19">
        <f t="shared" si="2"/>
        <v>36.5833333333333</v>
      </c>
      <c r="G22" s="19">
        <v>80.1</v>
      </c>
      <c r="H22" s="19">
        <f t="shared" si="3"/>
        <v>32.04</v>
      </c>
      <c r="I22" s="19">
        <v>88.6</v>
      </c>
      <c r="J22" s="19">
        <f t="shared" si="4"/>
        <v>53.16</v>
      </c>
      <c r="K22" s="25">
        <f t="shared" si="0"/>
        <v>85.2</v>
      </c>
      <c r="L22" s="19">
        <f t="shared" si="1"/>
        <v>42.6</v>
      </c>
      <c r="M22" s="19">
        <f t="shared" si="5"/>
        <v>79.1833333333333</v>
      </c>
      <c r="N22" s="26">
        <v>1</v>
      </c>
      <c r="T22" s="27"/>
    </row>
    <row r="23" ht="24" customHeight="true" spans="1:20">
      <c r="A23" s="10"/>
      <c r="B23" s="11"/>
      <c r="C23" s="12"/>
      <c r="D23" s="28" t="s">
        <v>39</v>
      </c>
      <c r="E23" s="13">
        <v>205.5</v>
      </c>
      <c r="F23" s="19">
        <f t="shared" si="2"/>
        <v>34.25</v>
      </c>
      <c r="G23" s="19">
        <v>80.2</v>
      </c>
      <c r="H23" s="19">
        <f t="shared" si="3"/>
        <v>32.08</v>
      </c>
      <c r="I23" s="19">
        <v>83.8</v>
      </c>
      <c r="J23" s="19">
        <f t="shared" si="4"/>
        <v>50.28</v>
      </c>
      <c r="K23" s="25">
        <f t="shared" si="0"/>
        <v>82.36</v>
      </c>
      <c r="L23" s="19">
        <f t="shared" si="1"/>
        <v>41.18</v>
      </c>
      <c r="M23" s="19">
        <f t="shared" si="5"/>
        <v>75.43</v>
      </c>
      <c r="N23" s="26">
        <v>2</v>
      </c>
      <c r="T23" s="27"/>
    </row>
    <row r="24" ht="24" customHeight="true" spans="1:20">
      <c r="A24" s="10"/>
      <c r="B24" s="11"/>
      <c r="C24" s="12"/>
      <c r="D24" s="28" t="s">
        <v>40</v>
      </c>
      <c r="E24" s="13">
        <v>200.5</v>
      </c>
      <c r="F24" s="19">
        <f t="shared" si="2"/>
        <v>33.4166666666667</v>
      </c>
      <c r="G24" s="19">
        <v>79.5</v>
      </c>
      <c r="H24" s="19">
        <f t="shared" si="3"/>
        <v>31.8</v>
      </c>
      <c r="I24" s="19">
        <v>81.8</v>
      </c>
      <c r="J24" s="19">
        <f t="shared" si="4"/>
        <v>49.08</v>
      </c>
      <c r="K24" s="25">
        <f t="shared" si="0"/>
        <v>80.88</v>
      </c>
      <c r="L24" s="19">
        <f t="shared" si="1"/>
        <v>40.44</v>
      </c>
      <c r="M24" s="19">
        <f t="shared" si="5"/>
        <v>73.8566666666667</v>
      </c>
      <c r="N24" s="26">
        <v>3</v>
      </c>
      <c r="T24" s="27"/>
    </row>
    <row r="25" ht="24" customHeight="true" spans="1:20">
      <c r="A25" s="10"/>
      <c r="B25" s="11">
        <v>3000186</v>
      </c>
      <c r="C25" s="12">
        <v>1</v>
      </c>
      <c r="D25" s="28" t="s">
        <v>41</v>
      </c>
      <c r="E25" s="13">
        <v>206</v>
      </c>
      <c r="F25" s="19">
        <f t="shared" si="2"/>
        <v>34.3333333333333</v>
      </c>
      <c r="G25" s="19">
        <v>79.2</v>
      </c>
      <c r="H25" s="19">
        <f t="shared" si="3"/>
        <v>31.68</v>
      </c>
      <c r="I25" s="19">
        <v>80.2</v>
      </c>
      <c r="J25" s="19">
        <f t="shared" si="4"/>
        <v>48.12</v>
      </c>
      <c r="K25" s="25">
        <f t="shared" si="0"/>
        <v>79.8</v>
      </c>
      <c r="L25" s="19">
        <f t="shared" si="1"/>
        <v>39.9</v>
      </c>
      <c r="M25" s="19">
        <f t="shared" si="5"/>
        <v>74.2333333333333</v>
      </c>
      <c r="N25" s="26">
        <v>1</v>
      </c>
      <c r="T25" s="27"/>
    </row>
    <row r="26" ht="24" customHeight="true" spans="1:20">
      <c r="A26" s="10"/>
      <c r="B26" s="11"/>
      <c r="C26" s="12"/>
      <c r="D26" s="28" t="s">
        <v>42</v>
      </c>
      <c r="E26" s="13">
        <v>200</v>
      </c>
      <c r="F26" s="19">
        <f t="shared" si="2"/>
        <v>33.3333333333333</v>
      </c>
      <c r="G26" s="19">
        <v>80.6</v>
      </c>
      <c r="H26" s="19">
        <f t="shared" si="3"/>
        <v>32.24</v>
      </c>
      <c r="I26" s="19">
        <v>74.8</v>
      </c>
      <c r="J26" s="19">
        <f t="shared" si="4"/>
        <v>44.88</v>
      </c>
      <c r="K26" s="25">
        <f t="shared" si="0"/>
        <v>77.12</v>
      </c>
      <c r="L26" s="19">
        <f t="shared" si="1"/>
        <v>38.56</v>
      </c>
      <c r="M26" s="19">
        <f t="shared" si="5"/>
        <v>71.8933333333333</v>
      </c>
      <c r="N26" s="26">
        <v>2</v>
      </c>
      <c r="T26" s="27"/>
    </row>
    <row r="27" ht="24" customHeight="true" spans="1:20">
      <c r="A27" s="10"/>
      <c r="B27" s="11"/>
      <c r="C27" s="12"/>
      <c r="D27" s="28" t="s">
        <v>43</v>
      </c>
      <c r="E27" s="13">
        <v>211</v>
      </c>
      <c r="F27" s="19">
        <f t="shared" si="2"/>
        <v>35.1666666666667</v>
      </c>
      <c r="G27" s="19">
        <v>78.5</v>
      </c>
      <c r="H27" s="19">
        <f t="shared" si="3"/>
        <v>31.4</v>
      </c>
      <c r="I27" s="19">
        <v>0</v>
      </c>
      <c r="J27" s="19">
        <f t="shared" si="4"/>
        <v>0</v>
      </c>
      <c r="K27" s="25">
        <f t="shared" si="0"/>
        <v>31.4</v>
      </c>
      <c r="L27" s="19">
        <f t="shared" si="1"/>
        <v>15.7</v>
      </c>
      <c r="M27" s="19">
        <f t="shared" si="5"/>
        <v>50.8666666666667</v>
      </c>
      <c r="N27" s="26">
        <v>3</v>
      </c>
      <c r="T27" s="27"/>
    </row>
    <row r="29" ht="16.5" spans="4:7">
      <c r="D29" s="14"/>
      <c r="E29" s="20"/>
      <c r="F29" s="21"/>
      <c r="G29" s="22"/>
    </row>
    <row r="30" ht="16.5" spans="4:7">
      <c r="D30" s="14"/>
      <c r="E30" s="23"/>
      <c r="F30" s="21"/>
      <c r="G30" s="22"/>
    </row>
    <row r="31" ht="16.5" spans="4:7">
      <c r="D31" s="14"/>
      <c r="E31" s="24"/>
      <c r="F31" s="21"/>
      <c r="G31" s="22"/>
    </row>
    <row r="32" ht="16.5" spans="4:7">
      <c r="D32" s="14"/>
      <c r="E32" s="22"/>
      <c r="F32" s="21"/>
      <c r="G32" s="22"/>
    </row>
  </sheetData>
  <mergeCells count="28">
    <mergeCell ref="A1:N1"/>
    <mergeCell ref="A2:A3"/>
    <mergeCell ref="A4:A27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C2:C3"/>
    <mergeCell ref="C4:C6"/>
    <mergeCell ref="C7:C9"/>
    <mergeCell ref="C10:C12"/>
    <mergeCell ref="C13:C15"/>
    <mergeCell ref="C16:C18"/>
    <mergeCell ref="C19:C21"/>
    <mergeCell ref="C22:C24"/>
    <mergeCell ref="C25:C27"/>
    <mergeCell ref="D2:D3"/>
    <mergeCell ref="E2:E3"/>
    <mergeCell ref="G2:G3"/>
    <mergeCell ref="I2:I3"/>
    <mergeCell ref="K2:K3"/>
    <mergeCell ref="M2:M3"/>
    <mergeCell ref="N2:N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nynct</cp:lastModifiedBy>
  <dcterms:created xsi:type="dcterms:W3CDTF">2006-09-15T19:21:00Z</dcterms:created>
  <cp:lastPrinted>2021-08-03T14:41:00Z</cp:lastPrinted>
  <dcterms:modified xsi:type="dcterms:W3CDTF">2022-08-22T09:29:10Z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